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490" windowHeight="7665"/>
  </bookViews>
  <sheets>
    <sheet name="благоустрій розділ 1" sheetId="4" r:id="rId1"/>
    <sheet name="благоустрій Додаток 1" sheetId="1" r:id="rId2"/>
    <sheet name="благоустрій Додаток 2" sheetId="2" r:id="rId3"/>
  </sheets>
  <calcPr calcId="125725"/>
</workbook>
</file>

<file path=xl/calcChain.xml><?xml version="1.0" encoding="utf-8"?>
<calcChain xmlns="http://schemas.openxmlformats.org/spreadsheetml/2006/main">
  <c r="C12" i="2"/>
  <c r="B12"/>
  <c r="C11"/>
  <c r="B11"/>
  <c r="I129" i="1"/>
  <c r="H129"/>
  <c r="I118"/>
  <c r="H118"/>
  <c r="I110"/>
  <c r="H110"/>
  <c r="I106"/>
  <c r="H106"/>
  <c r="I92"/>
  <c r="H92"/>
  <c r="I64"/>
  <c r="H64"/>
  <c r="I52"/>
  <c r="H52"/>
  <c r="I40"/>
  <c r="H40"/>
  <c r="H27"/>
  <c r="I20"/>
  <c r="H20"/>
  <c r="B10" i="2" l="1"/>
  <c r="C10"/>
  <c r="I27" i="1"/>
  <c r="G21"/>
  <c r="F21"/>
  <c r="G20"/>
  <c r="D11" i="2" l="1"/>
  <c r="D12" l="1"/>
  <c r="D10" s="1"/>
</calcChain>
</file>

<file path=xl/sharedStrings.xml><?xml version="1.0" encoding="utf-8"?>
<sst xmlns="http://schemas.openxmlformats.org/spreadsheetml/2006/main" count="521" uniqueCount="232">
  <si>
    <t>1.1.</t>
  </si>
  <si>
    <t>1.2.</t>
  </si>
  <si>
    <t>Напрями діяльності та заходи програми</t>
  </si>
  <si>
    <t>№ п/п</t>
  </si>
  <si>
    <t>Термін виконання</t>
  </si>
  <si>
    <t>Виконавці</t>
  </si>
  <si>
    <t>Джерела фінансування</t>
  </si>
  <si>
    <t>Орієнтовні обсяги фінансування (вартість),
тис грн</t>
  </si>
  <si>
    <t>2.1.</t>
  </si>
  <si>
    <t>2.2.</t>
  </si>
  <si>
    <t>3.1.</t>
  </si>
  <si>
    <t>3.2.</t>
  </si>
  <si>
    <t>3.3.</t>
  </si>
  <si>
    <t>3.4.</t>
  </si>
  <si>
    <t>3.5.</t>
  </si>
  <si>
    <t>4.1.</t>
  </si>
  <si>
    <t>4.2.</t>
  </si>
  <si>
    <t>4.3.</t>
  </si>
  <si>
    <t>4.4.</t>
  </si>
  <si>
    <t>4.5.</t>
  </si>
  <si>
    <t>5.1.</t>
  </si>
  <si>
    <t>5.2.</t>
  </si>
  <si>
    <t>5.3.</t>
  </si>
  <si>
    <t>5.4.</t>
  </si>
  <si>
    <t>5.5.</t>
  </si>
  <si>
    <t>5.6.</t>
  </si>
  <si>
    <t>6.1.</t>
  </si>
  <si>
    <t>6.2.</t>
  </si>
  <si>
    <t>6.3.</t>
  </si>
  <si>
    <t xml:space="preserve">3.6. </t>
  </si>
  <si>
    <t>Додаток № 1</t>
  </si>
  <si>
    <t>Напрями діяльності та заходи</t>
  </si>
  <si>
    <t>Секретар міської ради</t>
  </si>
  <si>
    <t>Ініціатор розроблення програми</t>
  </si>
  <si>
    <t>Виконавчий комітет Кіцманської міської ради</t>
  </si>
  <si>
    <t>Дата, номер і назва розпорядчого документу про розроблення програми</t>
  </si>
  <si>
    <t>Розробник програми</t>
  </si>
  <si>
    <t>Співрозробники програми</t>
  </si>
  <si>
    <t>Відповідальний виконавець програми</t>
  </si>
  <si>
    <t>Учасники програми</t>
  </si>
  <si>
    <t>Термін реалізації програми</t>
  </si>
  <si>
    <t>Перелік місцевих бюджетів, які приймають участь у виконанні програми</t>
  </si>
  <si>
    <t>Міський бюджет</t>
  </si>
  <si>
    <t>Загальний обсяг фінансових ресурсів необхідних для реалізації програми, всього</t>
  </si>
  <si>
    <t>з них коштів міського бюджету</t>
  </si>
  <si>
    <t>Основні джерела фінансування програми</t>
  </si>
  <si>
    <t>Ресурсне забезпечення</t>
  </si>
  <si>
    <t>Всього витрати на виконання Програми</t>
  </si>
  <si>
    <t>Обсяг коштів, які пропонуються залучити на виконання Програми</t>
  </si>
  <si>
    <t>Обсяг ресурсів – всього, в тому числі :</t>
  </si>
  <si>
    <t>Додаток № 2</t>
  </si>
  <si>
    <t>1.3.</t>
  </si>
  <si>
    <t>2.3.</t>
  </si>
  <si>
    <t>1.4.</t>
  </si>
  <si>
    <t>Державний бюджет</t>
  </si>
  <si>
    <t>6.4.</t>
  </si>
  <si>
    <t>6.5.</t>
  </si>
  <si>
    <t>6.6.</t>
  </si>
  <si>
    <t>6.7.</t>
  </si>
  <si>
    <t>7.1.</t>
  </si>
  <si>
    <t>7.2.</t>
  </si>
  <si>
    <t>7.3.</t>
  </si>
  <si>
    <t>1. Розвиток та модернізація мережі зовнішнього освітлення</t>
  </si>
  <si>
    <t>Технічне обслуговування мережі вуличного освітлення</t>
  </si>
  <si>
    <t>2. Забезпечення благоустрою кладовищ</t>
  </si>
  <si>
    <t>Утримання території кладовищ в належному стані (вирубка кущів та парослі, скошування трави, прогортання снігу та підсипки доріг в зимовий період, тощо)</t>
  </si>
  <si>
    <t>Організація вивозу сміття з кладовищ</t>
  </si>
  <si>
    <t>2.4.</t>
  </si>
  <si>
    <t>Ремонт під’їзних доріг та огорожі кладовищ</t>
  </si>
  <si>
    <t>Фарбування та побілка об’єктів благоустрою</t>
  </si>
  <si>
    <t>4. Організація та безпека дорожнього руху</t>
  </si>
  <si>
    <t>3. Утримання та розвиток транспортної інфраструктури</t>
  </si>
  <si>
    <t>Капітальний ремонт ливневих систем доріг комунальної власності</t>
  </si>
  <si>
    <t>Поточний та капітальний ремонт міжбудинкових проїздів</t>
  </si>
  <si>
    <t>3.7.</t>
  </si>
  <si>
    <t>3.8.</t>
  </si>
  <si>
    <t>3.9.</t>
  </si>
  <si>
    <t>3.10.</t>
  </si>
  <si>
    <t>Облаштування перонів для зупинки поїзда на переїздах в с Лашківка та с Витилівка</t>
  </si>
  <si>
    <t>Очищення об’єктів благоустрою від об’яв, оголошень та реклами</t>
  </si>
  <si>
    <t>Організація прибирання вулиць, тротуарів та громадських місць</t>
  </si>
  <si>
    <t>Організація очищення доріг і тротуарів комунальної власності від снігу та посипання сіллю і піском</t>
  </si>
  <si>
    <t>Демонтаж об’єктів незаконно встановленої зовнішньої реклами</t>
  </si>
  <si>
    <t>5.7.</t>
  </si>
  <si>
    <t>5.8.</t>
  </si>
  <si>
    <t>Виготовлення трафаретів, вказівників з назвами вулиць, номерів будинків</t>
  </si>
  <si>
    <t>5.9.</t>
  </si>
  <si>
    <t>Визначення місць та встановлення стендів (дощок) для розміщення об’яв, оголошень, реклами</t>
  </si>
  <si>
    <t>Встановлення гумових елементів примусового зниження швидкості</t>
  </si>
  <si>
    <t>Встановлення та капітальний ремонт освітлення пішохідних переходів</t>
  </si>
  <si>
    <t>Влаштування пішохідних переходів</t>
  </si>
  <si>
    <t>Встановлення та утримання світлофорних об’єктів</t>
  </si>
  <si>
    <t>Реконструкція та капітальний ремонт існуючих світлофорних об’єктів</t>
  </si>
  <si>
    <t>4.6.</t>
  </si>
  <si>
    <t>4.7.</t>
  </si>
  <si>
    <t>4.8.</t>
  </si>
  <si>
    <t>4.9.</t>
  </si>
  <si>
    <t>4.10.</t>
  </si>
  <si>
    <t>Встановлення нових та заміна існуючих дорожніх знаків</t>
  </si>
  <si>
    <t>Встановлення та облаштування в’їзних знаків населених пунктів</t>
  </si>
  <si>
    <t>Нанесення дорожньої розмітки</t>
  </si>
  <si>
    <t>Придбання та встановлення систем відеоспостереження</t>
  </si>
  <si>
    <t>Будівництво резервурів чистої води</t>
  </si>
  <si>
    <t>Реконструкція силового електрообладнання і автоматизація електродвигунів, насосів ВНС Кіцманського ВУЖКГ</t>
  </si>
  <si>
    <t>Реконструкція та капітальний ремонт мереж водопостачання та каналізації</t>
  </si>
  <si>
    <t>Оснащення мереж централізованого водопостачання засобами обліку, регулювання тиску та сучасними засувками</t>
  </si>
  <si>
    <t>Реконструкція та капітальний ремонт житлових будинків із застосуванням  енергозберігаючих технологій</t>
  </si>
  <si>
    <t>Часткове погашення основної суми кредитів, відсотків за кредитами, лізингових платежів</t>
  </si>
  <si>
    <t>Влаштування та ремонт громадських криниць</t>
  </si>
  <si>
    <t>7. Розвиток соціальної інфраструктури</t>
  </si>
  <si>
    <t>Встановлення (заміна) сучасними будинковими засобами обліку та регулювання споживання води в житловому фонді</t>
  </si>
  <si>
    <t>Відшкодування різниці між розміром ціни (тарифу) на житлово-комунальні послуги, що затверджувалися або погоджувалися рішенням місцевого органу виконавчої влади та органом місцевого самоврядування та розміром економічно обгрунтованих витрат на їх виробництво з направленням даних коштів на оплату за використану електроенергію, сплату податків та зборів та на оплату праці</t>
  </si>
  <si>
    <t>Поточний ремонт під’їздів багатоповерхових будинків житлового фонду</t>
  </si>
  <si>
    <t>Заходи пов’язані з поліпшенням питної води</t>
  </si>
  <si>
    <t>Капітальний ремонт системи очистки стічних вод</t>
  </si>
  <si>
    <t>Будівництво навісу для зберігання піску</t>
  </si>
  <si>
    <t>Придбання комплектуючих та запчастин для техніки та обладнання</t>
  </si>
  <si>
    <t>Придбання спеціалізованої техніки, в т.ч. комунальної, та обладнання для комунальних підприємтв та установ</t>
  </si>
  <si>
    <t>5.10.</t>
  </si>
  <si>
    <t>Автоматизація процесу управління зовнішнім освітленням</t>
  </si>
  <si>
    <t>Фінансова підтримка об’єктів житлово-комунального господарства</t>
  </si>
  <si>
    <t>6.8.</t>
  </si>
  <si>
    <t>6.9.</t>
  </si>
  <si>
    <t>6.10.</t>
  </si>
  <si>
    <t>6.11.</t>
  </si>
  <si>
    <t>6.12.</t>
  </si>
  <si>
    <t>6.13.</t>
  </si>
  <si>
    <t>6.14.</t>
  </si>
  <si>
    <t>6.15.</t>
  </si>
  <si>
    <t>6.16.</t>
  </si>
  <si>
    <t>6.17.</t>
  </si>
  <si>
    <t>6.18.</t>
  </si>
  <si>
    <t>Будівництво притулку для безпритульних тварин та забезпечення їх відлову, стерилізації та кліпсування (маркування)</t>
  </si>
  <si>
    <t>7.4.</t>
  </si>
  <si>
    <t>7.5.</t>
  </si>
  <si>
    <t>8. Організація робіт з благоустрою при проведенні державних, релігійних та місцевих свят</t>
  </si>
  <si>
    <t>Придбання, вивішування та зняття прапорців</t>
  </si>
  <si>
    <t>Забезпечення електроживлення та прибирання на святкові заходи</t>
  </si>
  <si>
    <t>Проведення робіт з монтажу та демонтажу міської новорічної ялинки, новорічних гірлянд та інші заходи з підготовки та проведення новорічно-різдвяних свят</t>
  </si>
  <si>
    <t>8.1.</t>
  </si>
  <si>
    <t>8.2.</t>
  </si>
  <si>
    <t>8.3.</t>
  </si>
  <si>
    <t>9. Придбання товарів та матеріалів для об’єктів благоустрою</t>
  </si>
  <si>
    <t>Придбання лавочок, павільйонів, альтанок</t>
  </si>
  <si>
    <t>Придбання дитячий майданчиків</t>
  </si>
  <si>
    <t>Придбання технічної солі та піску для підписання доріг і тротуарів в зимовий період</t>
  </si>
  <si>
    <t>Придбання паливно-мастильних матеріалів</t>
  </si>
  <si>
    <t>Придбання фарби, вапна та щіток для фарбування та побілки об’єктів благоустрою</t>
  </si>
  <si>
    <t>Оренда техніки та механічного обладнання</t>
  </si>
  <si>
    <t>9.1.</t>
  </si>
  <si>
    <t>9.2.</t>
  </si>
  <si>
    <t>9.3.</t>
  </si>
  <si>
    <t>9.4.</t>
  </si>
  <si>
    <t>9.5.</t>
  </si>
  <si>
    <t>9.6.</t>
  </si>
  <si>
    <t>9.7.</t>
  </si>
  <si>
    <t>10. Розвиток іншої інфраструктури</t>
  </si>
  <si>
    <t>Будівництво, реконструкція та капітальний ремонт меморіалів слави, пам’ятників, пам’ятних знаків, меморіальних дошок та благоустрій прилеглої території</t>
  </si>
  <si>
    <t>Оплата праці робітників, направлених з Кіцманської філії Чернівецького обласного центру зайнятості для проведення громадських робіт</t>
  </si>
  <si>
    <t>Кіцманська міська рада</t>
  </si>
  <si>
    <t>Кіцманська міська рада, Кіцманське ВУЖКГ</t>
  </si>
  <si>
    <t>Влаштування та ремонт систем водовідведення доріг комунальної власності</t>
  </si>
  <si>
    <t>10.1.</t>
  </si>
  <si>
    <t>10.2.</t>
  </si>
  <si>
    <t>10.3.</t>
  </si>
  <si>
    <t>10.4.</t>
  </si>
  <si>
    <t>10.5.</t>
  </si>
  <si>
    <t>10.6.</t>
  </si>
  <si>
    <t>Кіцманське ВУЖКГ</t>
  </si>
  <si>
    <t>Виконавчий комітет Кіцманської міської ради, Кіцманське ВУЖКГ</t>
  </si>
  <si>
    <t>10.7.</t>
  </si>
  <si>
    <t xml:space="preserve">Будівництво пам'ятників воїнам інтернаціоналістам </t>
  </si>
  <si>
    <t>Влаштування електропостачання на міському сміттєзвалищу</t>
  </si>
  <si>
    <t>6.19.</t>
  </si>
  <si>
    <t>Капітальний ремонт ділянки водопроводу від вул. Паркової до вул. О.Кобилянської в м. Кіцмань</t>
  </si>
  <si>
    <t>6.20.</t>
  </si>
  <si>
    <t>Капітальний ремонт житлового будинку 32 по вул. Українській в м. Кіцмань</t>
  </si>
  <si>
    <t>6.21.</t>
  </si>
  <si>
    <t xml:space="preserve">Капітальний ремонт житлового фонду комунальної власності </t>
  </si>
  <si>
    <t>6.22.</t>
  </si>
  <si>
    <t>Капітальний ремонт адмінприміщення Кіцманського ВУЖКГ по вул. Незалежності, 66-Б в м. Кіцмань</t>
  </si>
  <si>
    <t>Будівництво підвищувальної водопровідної станції по пров.Сторожинецькому, 1 для житлового масиву в районі вулиць Воробкевича та Мазепи в м. Кіцмань</t>
  </si>
  <si>
    <t>Придбання і завіз глини та інших сипучих для впорядкування могил</t>
  </si>
  <si>
    <t>7.6.</t>
  </si>
  <si>
    <t>ДБ</t>
  </si>
  <si>
    <t>МБ</t>
  </si>
  <si>
    <t>мб</t>
  </si>
  <si>
    <t>дб</t>
  </si>
  <si>
    <t>рб</t>
  </si>
  <si>
    <t>Виготовлення проектно-кошторисних документацій, проведення їх експертизи, коригування технічних паспортів об'єктів комунальної власності</t>
  </si>
  <si>
    <t>Придбання інвентарю для проведення робіт з благоустрою</t>
  </si>
  <si>
    <t>Аварійні та непередбачувані роботи</t>
  </si>
  <si>
    <t xml:space="preserve"> </t>
  </si>
  <si>
    <t>1.5.</t>
  </si>
  <si>
    <t xml:space="preserve">Оплата за спожиту електричну енергію вуличним освітленням </t>
  </si>
  <si>
    <r>
      <t xml:space="preserve">Оплата </t>
    </r>
    <r>
      <rPr>
        <sz val="12"/>
        <color rgb="FFFF0000"/>
        <rFont val="Times New Roman"/>
        <family val="1"/>
        <charset val="204"/>
      </rPr>
      <t>різних видів</t>
    </r>
    <r>
      <rPr>
        <sz val="12"/>
        <color theme="1"/>
        <rFont val="Times New Roman"/>
        <family val="1"/>
        <charset val="204"/>
      </rPr>
      <t xml:space="preserve"> транспортних послуг</t>
    </r>
  </si>
  <si>
    <t xml:space="preserve">Міський бюджет, </t>
  </si>
  <si>
    <t>Міський бюджет, державний бюджет</t>
  </si>
  <si>
    <t>Петро ЧУПРИНА</t>
  </si>
  <si>
    <t>2021 рік</t>
  </si>
  <si>
    <t xml:space="preserve">2022 рік </t>
  </si>
  <si>
    <t>2021-2022</t>
  </si>
  <si>
    <t>5. Покращення зовнішнього вигляду населених пунктів Кіцманської територіальної громади</t>
  </si>
  <si>
    <t>Будівництво вуличного освітлення в населених пунктах Кіцманської територіальної громади</t>
  </si>
  <si>
    <t>Реконструкція, поточний та капітальний ремонти вуличного освітлення в населених пунктах Кіцманської територіальної громади</t>
  </si>
  <si>
    <t>Капітальний ремонт тротуарів в населених пунктах Кіцманської територіальної громади</t>
  </si>
  <si>
    <t>Встановлення турнікетів для відгородження пішохідної зони від проїжджої частини в населених пунктах Кіцманської територіальної громади</t>
  </si>
  <si>
    <t>Поточний та капітальний ремонт доріг комунальної власності в населених пунктах Кіцманської територіальної громади</t>
  </si>
  <si>
    <t>Експлуатаційне утримання (грейдерування, профілювання, гравіювання, вирубка порослі, тощо) доріг комунальної власності в населених пунктах Кіцманської територіальної громади</t>
  </si>
  <si>
    <t>Капітальний ремонт та встановлення мостів та мостивих переходів в населених пунктах Кіцманської територіальної громади</t>
  </si>
  <si>
    <t>Влаштування стоянок для автотранспортних засобів в населених пунктах Кіцманської територіальної громади</t>
  </si>
  <si>
    <t>Капітальний ремонт, модернізація та встановлення зупинок громадського транспорту в населених пунктах Кіцманської територіальної громади</t>
  </si>
  <si>
    <t>Реонструкція, капітальний ремонт та благоустрій територій площ, скверів, місць загального відпочинку в населених пунктах Кіцманської територіальної громади</t>
  </si>
  <si>
    <t>Оплата послуг із благоустрою населених пунктів Кіцманської територіальної громади</t>
  </si>
  <si>
    <t>Благоустрій територій населених пунктів Кіцманської територіальної громади</t>
  </si>
  <si>
    <t>Реконструкція, капітальний та поточний ремонт закладів культури в населених пунктах Кіцманської територіальної громади</t>
  </si>
  <si>
    <t>Реконструкція, капітальний та поточний ремонт закладів освіти в населених пунктах Кіцманської територіальної громади</t>
  </si>
  <si>
    <t>Реконструкція, капітальний та поточний ремонт закладів охорони здоров’я в населених пунктах Кіцманської територіальної громади</t>
  </si>
  <si>
    <t>Створення громадського простору в населених пунктах Кіцманської територіальної громади</t>
  </si>
  <si>
    <t xml:space="preserve">Реконструкція, капітальний та поточний ремонт спортивних та дитячих майданчиків у населених пунктах  Кіцманської територіальної громади. Будівництво спортивного майданчика з штучним покриттям у с.Шипинці </t>
  </si>
  <si>
    <t>Розробка детальний планів територій та землевпорядної документації для містобудівних потреб населених пунктів Кіцманської територіальної громади</t>
  </si>
  <si>
    <t>Петро Чуприна</t>
  </si>
  <si>
    <t>до Програми розвитку інфраструктури та благоустрою у населених пунктах Кіцманської  територіальної громади на 2021-2022 роки</t>
  </si>
  <si>
    <t xml:space="preserve">Програми розвитку розвитку інфраструктури та благоустрою у населених пунктах Кіцманської  територіальної громади </t>
  </si>
  <si>
    <t>на 2021-2022 роки</t>
  </si>
  <si>
    <t>Програми розвитку інфраструктури та благоустрою у населених пунктах Кіцманської  територіальної громади на 2021-2022 роки</t>
  </si>
  <si>
    <t>2022 рік</t>
  </si>
  <si>
    <t>1.1. Загальна характеристика Програми розвитку інфраструктури та благоустрою у населених пунктах  Кіцманської територіальної громади на  2021-2022 рік</t>
  </si>
  <si>
    <t>до Програми розвитку інфраструктури та благоустрою у населених пунктах Кіцманської  територіальної громади на 2021-2022  роки</t>
  </si>
  <si>
    <t>2020-2021 роки</t>
  </si>
  <si>
    <t>113673,1 тис. грн.</t>
  </si>
  <si>
    <t>66643,9 тис. грн.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</si>
</sst>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sz val="12"/>
      <color theme="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center" vertical="top"/>
    </xf>
    <xf numFmtId="0" fontId="0" fillId="0" borderId="0" xfId="0" applyAlignment="1">
      <alignment horizont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left" wrapText="1"/>
    </xf>
    <xf numFmtId="164" fontId="1" fillId="0" borderId="0" xfId="0" applyNumberFormat="1" applyFont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0" xfId="0" applyFont="1" applyBorder="1" applyAlignment="1">
      <alignment vertical="top" wrapText="1"/>
    </xf>
    <xf numFmtId="0" fontId="5" fillId="0" borderId="0" xfId="0" applyFont="1" applyAlignment="1">
      <alignment horizontal="right"/>
    </xf>
    <xf numFmtId="0" fontId="1" fillId="0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/>
    </xf>
    <xf numFmtId="0" fontId="1" fillId="0" borderId="5" xfId="0" applyFont="1" applyBorder="1" applyAlignment="1">
      <alignment horizontal="left" vertical="top" wrapText="1"/>
    </xf>
    <xf numFmtId="164" fontId="0" fillId="0" borderId="0" xfId="0" applyNumberFormat="1"/>
    <xf numFmtId="0" fontId="6" fillId="0" borderId="0" xfId="0" applyFont="1"/>
    <xf numFmtId="164" fontId="7" fillId="0" borderId="1" xfId="0" applyNumberFormat="1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17" fontId="7" fillId="0" borderId="1" xfId="0" applyNumberFormat="1" applyFont="1" applyBorder="1" applyAlignment="1">
      <alignment horizontal="center" vertical="top" wrapText="1"/>
    </xf>
    <xf numFmtId="0" fontId="7" fillId="0" borderId="0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horizontal="center" vertical="top" wrapText="1"/>
    </xf>
    <xf numFmtId="164" fontId="7" fillId="0" borderId="0" xfId="0" applyNumberFormat="1" applyFont="1" applyBorder="1" applyAlignment="1">
      <alignment horizontal="center" vertical="top" wrapText="1"/>
    </xf>
    <xf numFmtId="164" fontId="7" fillId="0" borderId="1" xfId="0" applyNumberFormat="1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 wrapText="1"/>
    </xf>
    <xf numFmtId="164" fontId="1" fillId="0" borderId="0" xfId="0" applyNumberFormat="1" applyFont="1" applyFill="1" applyBorder="1" applyAlignment="1">
      <alignment horizontal="center" vertical="top" wrapText="1"/>
    </xf>
    <xf numFmtId="164" fontId="1" fillId="0" borderId="1" xfId="0" applyNumberFormat="1" applyFont="1" applyFill="1" applyBorder="1" applyAlignment="1">
      <alignment horizontal="center" vertical="top" wrapText="1"/>
    </xf>
    <xf numFmtId="164" fontId="7" fillId="0" borderId="1" xfId="0" applyNumberFormat="1" applyFont="1" applyFill="1" applyBorder="1" applyAlignment="1">
      <alignment horizontal="center" vertical="top" wrapText="1"/>
    </xf>
    <xf numFmtId="0" fontId="9" fillId="0" borderId="0" xfId="0" applyFont="1"/>
    <xf numFmtId="0" fontId="10" fillId="0" borderId="0" xfId="0" applyFont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 vertical="top" wrapText="1"/>
    </xf>
    <xf numFmtId="0" fontId="11" fillId="0" borderId="0" xfId="0" applyFont="1"/>
    <xf numFmtId="0" fontId="7" fillId="0" borderId="0" xfId="0" applyFont="1" applyAlignment="1"/>
    <xf numFmtId="0" fontId="7" fillId="0" borderId="0" xfId="0" applyFont="1"/>
    <xf numFmtId="164" fontId="11" fillId="0" borderId="0" xfId="0" applyNumberFormat="1" applyFont="1"/>
    <xf numFmtId="164" fontId="11" fillId="0" borderId="0" xfId="0" applyNumberFormat="1" applyFont="1" applyFill="1"/>
    <xf numFmtId="0" fontId="11" fillId="0" borderId="0" xfId="0" applyFont="1" applyFill="1"/>
    <xf numFmtId="0" fontId="8" fillId="0" borderId="1" xfId="0" applyFont="1" applyBorder="1" applyAlignment="1">
      <alignment horizontal="left" vertical="top" wrapText="1"/>
    </xf>
    <xf numFmtId="164" fontId="1" fillId="2" borderId="1" xfId="0" applyNumberFormat="1" applyFont="1" applyFill="1" applyBorder="1" applyAlignment="1">
      <alignment horizontal="center" vertical="top"/>
    </xf>
    <xf numFmtId="164" fontId="7" fillId="2" borderId="1" xfId="0" applyNumberFormat="1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vertical="top" wrapText="1"/>
    </xf>
    <xf numFmtId="164" fontId="10" fillId="0" borderId="0" xfId="0" applyNumberFormat="1" applyFont="1" applyFill="1" applyBorder="1" applyAlignment="1">
      <alignment horizontal="center" vertical="top"/>
    </xf>
    <xf numFmtId="164" fontId="9" fillId="0" borderId="0" xfId="0" applyNumberFormat="1" applyFont="1" applyFill="1"/>
    <xf numFmtId="0" fontId="1" fillId="0" borderId="6" xfId="0" applyFont="1" applyBorder="1" applyAlignment="1">
      <alignment vertical="top"/>
    </xf>
    <xf numFmtId="0" fontId="1" fillId="0" borderId="1" xfId="0" applyFont="1" applyBorder="1" applyAlignment="1">
      <alignment vertical="top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left" vertical="top" wrapText="1"/>
    </xf>
    <xf numFmtId="0" fontId="7" fillId="0" borderId="6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0"/>
  <sheetViews>
    <sheetView tabSelected="1" topLeftCell="A10" zoomScale="85" zoomScaleNormal="85" workbookViewId="0">
      <selection activeCell="C16" sqref="C16"/>
    </sheetView>
  </sheetViews>
  <sheetFormatPr defaultRowHeight="15"/>
  <cols>
    <col min="1" max="1" width="3.85546875" style="6" bestFit="1" customWidth="1"/>
    <col min="2" max="2" width="34.85546875" customWidth="1"/>
    <col min="3" max="3" width="53.42578125" customWidth="1"/>
    <col min="5" max="5" width="9.140625" customWidth="1"/>
  </cols>
  <sheetData>
    <row r="1" spans="1:4">
      <c r="C1" s="26"/>
    </row>
    <row r="2" spans="1:4">
      <c r="C2" s="60"/>
      <c r="D2" s="60"/>
    </row>
    <row r="3" spans="1:4">
      <c r="C3" s="60"/>
      <c r="D3" s="60"/>
    </row>
    <row r="4" spans="1:4">
      <c r="C4" s="60"/>
      <c r="D4" s="60"/>
    </row>
    <row r="6" spans="1:4" ht="56.25" customHeight="1">
      <c r="A6" s="57" t="s">
        <v>227</v>
      </c>
      <c r="B6" s="57"/>
      <c r="C6" s="57"/>
    </row>
    <row r="7" spans="1:4" ht="18.75">
      <c r="A7" s="58"/>
      <c r="B7" s="58"/>
      <c r="C7" s="58"/>
    </row>
    <row r="8" spans="1:4" ht="37.5">
      <c r="A8" s="12">
        <v>1</v>
      </c>
      <c r="B8" s="13" t="s">
        <v>33</v>
      </c>
      <c r="C8" s="13" t="s">
        <v>34</v>
      </c>
    </row>
    <row r="9" spans="1:4" ht="94.5" customHeight="1">
      <c r="A9" s="12">
        <v>2</v>
      </c>
      <c r="B9" s="13" t="s">
        <v>35</v>
      </c>
      <c r="C9" s="13"/>
    </row>
    <row r="10" spans="1:4" ht="40.5" customHeight="1">
      <c r="A10" s="12">
        <v>3</v>
      </c>
      <c r="B10" s="13" t="s">
        <v>36</v>
      </c>
      <c r="C10" s="13" t="s">
        <v>34</v>
      </c>
    </row>
    <row r="11" spans="1:4" ht="18.75">
      <c r="A11" s="12">
        <v>4</v>
      </c>
      <c r="B11" s="13" t="s">
        <v>37</v>
      </c>
      <c r="C11" s="13" t="s">
        <v>168</v>
      </c>
    </row>
    <row r="12" spans="1:4" ht="37.5">
      <c r="A12" s="12">
        <v>5</v>
      </c>
      <c r="B12" s="13" t="s">
        <v>38</v>
      </c>
      <c r="C12" s="13" t="s">
        <v>34</v>
      </c>
    </row>
    <row r="13" spans="1:4" ht="113.25" customHeight="1">
      <c r="A13" s="12">
        <v>6</v>
      </c>
      <c r="B13" s="13" t="s">
        <v>39</v>
      </c>
      <c r="C13" s="13" t="s">
        <v>169</v>
      </c>
    </row>
    <row r="14" spans="1:4" ht="18.75">
      <c r="A14" s="12">
        <v>7</v>
      </c>
      <c r="B14" s="13" t="s">
        <v>40</v>
      </c>
      <c r="C14" s="13" t="s">
        <v>229</v>
      </c>
    </row>
    <row r="15" spans="1:4" ht="56.25">
      <c r="A15" s="12">
        <v>8</v>
      </c>
      <c r="B15" s="13" t="s">
        <v>41</v>
      </c>
      <c r="C15" s="13" t="s">
        <v>196</v>
      </c>
    </row>
    <row r="16" spans="1:4" ht="57.75" customHeight="1">
      <c r="A16" s="12">
        <v>9</v>
      </c>
      <c r="B16" s="13" t="s">
        <v>43</v>
      </c>
      <c r="C16" s="49" t="s">
        <v>230</v>
      </c>
    </row>
    <row r="17" spans="1:3" ht="37.5">
      <c r="A17" s="12"/>
      <c r="B17" s="13" t="s">
        <v>44</v>
      </c>
      <c r="C17" s="13" t="s">
        <v>231</v>
      </c>
    </row>
    <row r="18" spans="1:3" ht="37.5">
      <c r="A18" s="12">
        <v>10</v>
      </c>
      <c r="B18" s="13" t="s">
        <v>45</v>
      </c>
      <c r="C18" s="13" t="s">
        <v>197</v>
      </c>
    </row>
    <row r="19" spans="1:3" ht="18.75">
      <c r="A19" s="11"/>
    </row>
    <row r="20" spans="1:3" ht="18.75">
      <c r="A20" s="59" t="s">
        <v>32</v>
      </c>
      <c r="B20" s="59"/>
      <c r="C20" s="17" t="s">
        <v>198</v>
      </c>
    </row>
  </sheetData>
  <mergeCells count="6">
    <mergeCell ref="A6:C6"/>
    <mergeCell ref="A7:C7"/>
    <mergeCell ref="A20:B20"/>
    <mergeCell ref="C2:D2"/>
    <mergeCell ref="C3:D3"/>
    <mergeCell ref="C4:D4"/>
  </mergeCells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30"/>
  <sheetViews>
    <sheetView topLeftCell="A124" zoomScale="90" zoomScaleNormal="90" workbookViewId="0">
      <selection activeCell="G34" sqref="G34"/>
    </sheetView>
  </sheetViews>
  <sheetFormatPr defaultRowHeight="15"/>
  <cols>
    <col min="1" max="1" width="6.140625" style="6" customWidth="1"/>
    <col min="2" max="2" width="67" customWidth="1"/>
    <col min="3" max="3" width="11.42578125" bestFit="1" customWidth="1"/>
    <col min="4" max="4" width="35.140625" customWidth="1"/>
    <col min="5" max="5" width="15.140625" customWidth="1"/>
    <col min="6" max="7" width="12.28515625" customWidth="1"/>
    <col min="8" max="9" width="9.140625" style="43"/>
  </cols>
  <sheetData>
    <row r="1" spans="1:9">
      <c r="A1"/>
    </row>
    <row r="2" spans="1:9" ht="15.75">
      <c r="E2" s="73" t="s">
        <v>30</v>
      </c>
      <c r="F2" s="73"/>
      <c r="G2" s="73"/>
    </row>
    <row r="3" spans="1:9" ht="80.25" customHeight="1">
      <c r="E3" s="74" t="s">
        <v>222</v>
      </c>
      <c r="F3" s="74"/>
      <c r="G3" s="74"/>
    </row>
    <row r="4" spans="1:9" ht="15.75">
      <c r="F4" s="8"/>
      <c r="G4" s="8"/>
    </row>
    <row r="5" spans="1:9" ht="15.75">
      <c r="F5" s="8"/>
      <c r="G5" s="8"/>
    </row>
    <row r="6" spans="1:9" ht="15.75">
      <c r="A6" s="75" t="s">
        <v>31</v>
      </c>
      <c r="B6" s="75"/>
      <c r="C6" s="75"/>
      <c r="D6" s="75"/>
      <c r="E6" s="75"/>
      <c r="F6" s="75"/>
      <c r="G6" s="75"/>
    </row>
    <row r="7" spans="1:9" ht="15.75">
      <c r="A7" s="76" t="s">
        <v>223</v>
      </c>
      <c r="B7" s="76"/>
      <c r="C7" s="76"/>
      <c r="D7" s="76"/>
      <c r="E7" s="76"/>
      <c r="F7" s="76"/>
      <c r="G7" s="76"/>
    </row>
    <row r="8" spans="1:9" ht="15.75">
      <c r="A8" s="75" t="s">
        <v>224</v>
      </c>
      <c r="B8" s="75"/>
      <c r="C8" s="75"/>
      <c r="D8" s="75"/>
      <c r="E8" s="75"/>
      <c r="F8" s="75"/>
      <c r="G8" s="75"/>
    </row>
    <row r="10" spans="1:9" ht="48" customHeight="1">
      <c r="A10" s="61" t="s">
        <v>3</v>
      </c>
      <c r="B10" s="77" t="s">
        <v>2</v>
      </c>
      <c r="C10" s="61" t="s">
        <v>4</v>
      </c>
      <c r="D10" s="61" t="s">
        <v>5</v>
      </c>
      <c r="E10" s="61" t="s">
        <v>6</v>
      </c>
      <c r="F10" s="61" t="s">
        <v>7</v>
      </c>
      <c r="G10" s="61"/>
    </row>
    <row r="11" spans="1:9" ht="15.75">
      <c r="A11" s="61"/>
      <c r="B11" s="77"/>
      <c r="C11" s="61"/>
      <c r="D11" s="61"/>
      <c r="E11" s="61"/>
      <c r="F11" s="1" t="s">
        <v>199</v>
      </c>
      <c r="G11" s="1" t="s">
        <v>200</v>
      </c>
    </row>
    <row r="12" spans="1:9" ht="15.75">
      <c r="A12" s="62" t="s">
        <v>62</v>
      </c>
      <c r="B12" s="63"/>
      <c r="C12" s="63"/>
      <c r="D12" s="63"/>
      <c r="E12" s="63"/>
      <c r="F12" s="63"/>
      <c r="G12" s="63"/>
      <c r="H12" s="44"/>
      <c r="I12" s="44"/>
    </row>
    <row r="13" spans="1:9" ht="31.5">
      <c r="A13" s="22" t="s">
        <v>0</v>
      </c>
      <c r="B13" s="24" t="s">
        <v>63</v>
      </c>
      <c r="C13" s="23">
        <v>2021</v>
      </c>
      <c r="D13" s="22" t="s">
        <v>159</v>
      </c>
      <c r="E13" s="21" t="s">
        <v>42</v>
      </c>
      <c r="F13" s="5">
        <v>100</v>
      </c>
      <c r="G13" s="5">
        <v>100</v>
      </c>
      <c r="H13" s="45"/>
      <c r="I13" s="45"/>
    </row>
    <row r="14" spans="1:9" ht="31.5">
      <c r="A14" s="64" t="s">
        <v>1</v>
      </c>
      <c r="B14" s="66" t="s">
        <v>203</v>
      </c>
      <c r="C14" s="71" t="s">
        <v>201</v>
      </c>
      <c r="D14" s="64" t="s">
        <v>159</v>
      </c>
      <c r="E14" s="21" t="s">
        <v>42</v>
      </c>
      <c r="F14" s="5">
        <v>100</v>
      </c>
      <c r="G14" s="5">
        <v>100</v>
      </c>
      <c r="H14" s="45"/>
      <c r="I14" s="45"/>
    </row>
    <row r="15" spans="1:9" ht="31.5">
      <c r="A15" s="65"/>
      <c r="B15" s="67"/>
      <c r="C15" s="72"/>
      <c r="D15" s="65"/>
      <c r="E15" s="21" t="s">
        <v>54</v>
      </c>
      <c r="F15" s="5">
        <v>200</v>
      </c>
      <c r="G15" s="5">
        <v>200</v>
      </c>
      <c r="H15" s="45"/>
      <c r="I15" s="45"/>
    </row>
    <row r="16" spans="1:9" ht="31.5" customHeight="1">
      <c r="A16" s="64" t="s">
        <v>51</v>
      </c>
      <c r="B16" s="66" t="s">
        <v>204</v>
      </c>
      <c r="C16" s="71" t="s">
        <v>201</v>
      </c>
      <c r="D16" s="64" t="s">
        <v>159</v>
      </c>
      <c r="E16" s="21" t="s">
        <v>42</v>
      </c>
      <c r="F16" s="5">
        <v>200</v>
      </c>
      <c r="G16" s="50">
        <v>500</v>
      </c>
    </row>
    <row r="17" spans="1:9" ht="31.5">
      <c r="A17" s="65"/>
      <c r="B17" s="67"/>
      <c r="C17" s="72"/>
      <c r="D17" s="65"/>
      <c r="E17" s="21" t="s">
        <v>54</v>
      </c>
      <c r="F17" s="5">
        <v>200</v>
      </c>
      <c r="G17" s="5">
        <v>200</v>
      </c>
    </row>
    <row r="18" spans="1:9" ht="31.5">
      <c r="A18" s="21" t="s">
        <v>53</v>
      </c>
      <c r="B18" s="2" t="s">
        <v>119</v>
      </c>
      <c r="C18" s="3" t="s">
        <v>201</v>
      </c>
      <c r="D18" s="21" t="s">
        <v>159</v>
      </c>
      <c r="E18" s="21" t="s">
        <v>42</v>
      </c>
      <c r="F18" s="5">
        <v>300</v>
      </c>
      <c r="G18" s="5">
        <v>200</v>
      </c>
    </row>
    <row r="19" spans="1:9" ht="31.5">
      <c r="A19" s="21" t="s">
        <v>193</v>
      </c>
      <c r="B19" s="52" t="s">
        <v>194</v>
      </c>
      <c r="C19" s="56" t="s">
        <v>201</v>
      </c>
      <c r="D19" s="21" t="s">
        <v>159</v>
      </c>
      <c r="E19" s="21" t="s">
        <v>42</v>
      </c>
      <c r="F19" s="5">
        <v>1400</v>
      </c>
      <c r="G19" s="5">
        <v>1400</v>
      </c>
    </row>
    <row r="20" spans="1:9" ht="15.75">
      <c r="A20" s="36"/>
      <c r="B20" s="16"/>
      <c r="C20" s="55"/>
      <c r="D20" s="36"/>
      <c r="E20" s="41" t="s">
        <v>185</v>
      </c>
      <c r="F20" s="53"/>
      <c r="G20" s="53">
        <f>G13+G14+G16+G18</f>
        <v>900</v>
      </c>
      <c r="H20" s="46">
        <f>SUM(F13:F19)</f>
        <v>2500</v>
      </c>
      <c r="I20" s="46">
        <f>SUM(G13:G19)</f>
        <v>2700</v>
      </c>
    </row>
    <row r="21" spans="1:9" ht="15.75">
      <c r="E21" s="42" t="s">
        <v>184</v>
      </c>
      <c r="F21" s="54">
        <f>F15+F17</f>
        <v>400</v>
      </c>
      <c r="G21" s="54">
        <f>G15+G17</f>
        <v>400</v>
      </c>
      <c r="I21" s="46"/>
    </row>
    <row r="22" spans="1:9" ht="15.75">
      <c r="A22" s="62" t="s">
        <v>64</v>
      </c>
      <c r="B22" s="62"/>
      <c r="C22" s="62"/>
      <c r="D22" s="62"/>
      <c r="E22" s="62"/>
      <c r="F22" s="62"/>
      <c r="G22" s="62"/>
    </row>
    <row r="23" spans="1:9" ht="47.25">
      <c r="A23" s="21" t="s">
        <v>8</v>
      </c>
      <c r="B23" s="2" t="s">
        <v>65</v>
      </c>
      <c r="C23" s="20" t="s">
        <v>201</v>
      </c>
      <c r="D23" s="21" t="s">
        <v>159</v>
      </c>
      <c r="E23" s="21" t="s">
        <v>42</v>
      </c>
      <c r="F23" s="10">
        <v>50</v>
      </c>
      <c r="G23" s="10">
        <v>50</v>
      </c>
    </row>
    <row r="24" spans="1:9" ht="31.5">
      <c r="A24" s="4" t="s">
        <v>9</v>
      </c>
      <c r="B24" s="2" t="s">
        <v>66</v>
      </c>
      <c r="C24" s="20" t="s">
        <v>201</v>
      </c>
      <c r="D24" s="21" t="s">
        <v>159</v>
      </c>
      <c r="E24" s="21" t="s">
        <v>42</v>
      </c>
      <c r="F24" s="10">
        <v>50</v>
      </c>
      <c r="G24" s="10">
        <v>50</v>
      </c>
    </row>
    <row r="25" spans="1:9" ht="31.5">
      <c r="A25" s="4" t="s">
        <v>52</v>
      </c>
      <c r="B25" s="2" t="s">
        <v>182</v>
      </c>
      <c r="C25" s="20" t="s">
        <v>201</v>
      </c>
      <c r="D25" s="21" t="s">
        <v>159</v>
      </c>
      <c r="E25" s="21" t="s">
        <v>42</v>
      </c>
      <c r="F25" s="10">
        <v>20</v>
      </c>
      <c r="G25" s="10">
        <v>20</v>
      </c>
    </row>
    <row r="26" spans="1:9" ht="31.5">
      <c r="A26" s="21" t="s">
        <v>67</v>
      </c>
      <c r="B26" s="2" t="s">
        <v>68</v>
      </c>
      <c r="C26" s="20" t="s">
        <v>201</v>
      </c>
      <c r="D26" s="21" t="s">
        <v>159</v>
      </c>
      <c r="E26" s="21" t="s">
        <v>42</v>
      </c>
      <c r="F26" s="10">
        <v>400</v>
      </c>
      <c r="G26" s="10">
        <v>400</v>
      </c>
      <c r="I26" s="46"/>
    </row>
    <row r="27" spans="1:9" ht="15.75">
      <c r="A27" s="63" t="s">
        <v>71</v>
      </c>
      <c r="B27" s="63"/>
      <c r="C27" s="63"/>
      <c r="D27" s="63"/>
      <c r="E27" s="63"/>
      <c r="F27" s="63"/>
      <c r="G27" s="63"/>
      <c r="H27" s="46">
        <f>SUM(F23:F26)</f>
        <v>520</v>
      </c>
      <c r="I27" s="46">
        <f>G23+G24+G25+G26</f>
        <v>520</v>
      </c>
    </row>
    <row r="28" spans="1:9" ht="31.5">
      <c r="A28" s="4" t="s">
        <v>10</v>
      </c>
      <c r="B28" s="2" t="s">
        <v>72</v>
      </c>
      <c r="C28" s="20" t="s">
        <v>201</v>
      </c>
      <c r="D28" s="21" t="s">
        <v>160</v>
      </c>
      <c r="E28" s="21" t="s">
        <v>42</v>
      </c>
      <c r="F28" s="5">
        <v>100</v>
      </c>
      <c r="G28" s="5">
        <v>100</v>
      </c>
    </row>
    <row r="29" spans="1:9" ht="31.5">
      <c r="A29" s="21" t="s">
        <v>11</v>
      </c>
      <c r="B29" s="2" t="s">
        <v>161</v>
      </c>
      <c r="C29" s="20" t="s">
        <v>201</v>
      </c>
      <c r="D29" s="21" t="s">
        <v>160</v>
      </c>
      <c r="E29" s="21" t="s">
        <v>42</v>
      </c>
      <c r="F29" s="5">
        <v>100</v>
      </c>
      <c r="G29" s="5">
        <v>500</v>
      </c>
    </row>
    <row r="30" spans="1:9" ht="31.5">
      <c r="A30" s="4" t="s">
        <v>12</v>
      </c>
      <c r="B30" s="2" t="s">
        <v>73</v>
      </c>
      <c r="C30" s="20" t="s">
        <v>201</v>
      </c>
      <c r="D30" s="21" t="s">
        <v>160</v>
      </c>
      <c r="E30" s="21" t="s">
        <v>42</v>
      </c>
      <c r="F30" s="5">
        <v>200</v>
      </c>
      <c r="G30" s="5">
        <v>200</v>
      </c>
    </row>
    <row r="31" spans="1:9" ht="31.5" customHeight="1">
      <c r="A31" s="64" t="s">
        <v>13</v>
      </c>
      <c r="B31" s="66" t="s">
        <v>205</v>
      </c>
      <c r="C31" s="71" t="s">
        <v>201</v>
      </c>
      <c r="D31" s="64" t="s">
        <v>159</v>
      </c>
      <c r="E31" s="21" t="s">
        <v>42</v>
      </c>
      <c r="F31" s="5">
        <v>1000</v>
      </c>
      <c r="G31" s="5">
        <v>1000</v>
      </c>
    </row>
    <row r="32" spans="1:9" ht="31.5">
      <c r="A32" s="65"/>
      <c r="B32" s="67"/>
      <c r="C32" s="72"/>
      <c r="D32" s="65"/>
      <c r="E32" s="21" t="s">
        <v>54</v>
      </c>
      <c r="F32" s="5">
        <v>200</v>
      </c>
      <c r="G32" s="5">
        <v>200</v>
      </c>
    </row>
    <row r="33" spans="1:10" ht="47.25">
      <c r="A33" s="4" t="s">
        <v>14</v>
      </c>
      <c r="B33" s="2" t="s">
        <v>206</v>
      </c>
      <c r="C33" s="20" t="s">
        <v>201</v>
      </c>
      <c r="D33" s="21" t="s">
        <v>159</v>
      </c>
      <c r="E33" s="21" t="s">
        <v>42</v>
      </c>
      <c r="F33" s="5">
        <v>200</v>
      </c>
      <c r="G33" s="5">
        <v>200</v>
      </c>
    </row>
    <row r="34" spans="1:10" ht="31.5">
      <c r="A34" s="64" t="s">
        <v>29</v>
      </c>
      <c r="B34" s="66" t="s">
        <v>207</v>
      </c>
      <c r="C34" s="71" t="s">
        <v>201</v>
      </c>
      <c r="D34" s="64" t="s">
        <v>159</v>
      </c>
      <c r="E34" s="21" t="s">
        <v>42</v>
      </c>
      <c r="F34" s="5">
        <v>3500</v>
      </c>
      <c r="G34" s="50">
        <v>3500</v>
      </c>
    </row>
    <row r="35" spans="1:10" ht="31.5">
      <c r="A35" s="65"/>
      <c r="B35" s="67"/>
      <c r="C35" s="72"/>
      <c r="D35" s="65"/>
      <c r="E35" s="21" t="s">
        <v>54</v>
      </c>
      <c r="F35" s="5">
        <v>500</v>
      </c>
      <c r="G35" s="5">
        <v>500</v>
      </c>
    </row>
    <row r="36" spans="1:10" ht="47.25">
      <c r="A36" s="21" t="s">
        <v>74</v>
      </c>
      <c r="B36" s="2" t="s">
        <v>208</v>
      </c>
      <c r="C36" s="20" t="s">
        <v>201</v>
      </c>
      <c r="D36" s="21" t="s">
        <v>159</v>
      </c>
      <c r="E36" s="21" t="s">
        <v>42</v>
      </c>
      <c r="F36" s="5">
        <v>1100</v>
      </c>
      <c r="G36" s="50">
        <v>1100</v>
      </c>
    </row>
    <row r="37" spans="1:10" ht="47.25">
      <c r="A37" s="21" t="s">
        <v>75</v>
      </c>
      <c r="B37" s="2" t="s">
        <v>209</v>
      </c>
      <c r="C37" s="20" t="s">
        <v>201</v>
      </c>
      <c r="D37" s="21" t="s">
        <v>159</v>
      </c>
      <c r="E37" s="21" t="s">
        <v>42</v>
      </c>
      <c r="F37" s="5">
        <v>100</v>
      </c>
      <c r="G37" s="5">
        <v>200</v>
      </c>
    </row>
    <row r="38" spans="1:10" ht="31.5">
      <c r="A38" s="21" t="s">
        <v>76</v>
      </c>
      <c r="B38" s="2" t="s">
        <v>78</v>
      </c>
      <c r="C38" s="20" t="s">
        <v>201</v>
      </c>
      <c r="D38" s="21" t="s">
        <v>159</v>
      </c>
      <c r="E38" s="21" t="s">
        <v>42</v>
      </c>
      <c r="F38" s="5">
        <v>200</v>
      </c>
      <c r="G38" s="5">
        <v>200</v>
      </c>
      <c r="H38" s="47"/>
      <c r="I38" s="47"/>
      <c r="J38" s="40" t="s">
        <v>186</v>
      </c>
    </row>
    <row r="39" spans="1:10" ht="31.5">
      <c r="A39" s="21" t="s">
        <v>77</v>
      </c>
      <c r="B39" s="2" t="s">
        <v>210</v>
      </c>
      <c r="C39" s="20" t="s">
        <v>201</v>
      </c>
      <c r="D39" s="21" t="s">
        <v>159</v>
      </c>
      <c r="E39" s="21" t="s">
        <v>42</v>
      </c>
      <c r="F39" s="5">
        <v>100</v>
      </c>
      <c r="G39" s="35">
        <v>300</v>
      </c>
      <c r="H39" s="47"/>
      <c r="I39" s="47"/>
      <c r="J39" s="40" t="s">
        <v>187</v>
      </c>
    </row>
    <row r="40" spans="1:10" ht="15.75">
      <c r="A40" s="63" t="s">
        <v>70</v>
      </c>
      <c r="B40" s="63"/>
      <c r="C40" s="63"/>
      <c r="D40" s="63"/>
      <c r="E40" s="63"/>
      <c r="F40" s="63"/>
      <c r="G40" s="63"/>
      <c r="H40" s="46">
        <f>SUM(F28:F39)</f>
        <v>7300</v>
      </c>
      <c r="I40" s="46">
        <f>SUM(G28:G39)</f>
        <v>8000</v>
      </c>
    </row>
    <row r="41" spans="1:10" ht="31.5">
      <c r="A41" s="21" t="s">
        <v>15</v>
      </c>
      <c r="B41" s="19" t="s">
        <v>88</v>
      </c>
      <c r="C41" s="20" t="s">
        <v>201</v>
      </c>
      <c r="D41" s="21" t="s">
        <v>159</v>
      </c>
      <c r="E41" s="21" t="s">
        <v>42</v>
      </c>
      <c r="F41" s="5">
        <v>100</v>
      </c>
      <c r="G41" s="5">
        <v>100</v>
      </c>
    </row>
    <row r="42" spans="1:10" ht="31.5">
      <c r="A42" s="21" t="s">
        <v>16</v>
      </c>
      <c r="B42" s="19" t="s">
        <v>89</v>
      </c>
      <c r="C42" s="20" t="s">
        <v>201</v>
      </c>
      <c r="D42" s="21" t="s">
        <v>159</v>
      </c>
      <c r="E42" s="21" t="s">
        <v>42</v>
      </c>
      <c r="F42" s="5">
        <v>150</v>
      </c>
      <c r="G42" s="5">
        <v>150</v>
      </c>
    </row>
    <row r="43" spans="1:10" ht="31.5">
      <c r="A43" s="21" t="s">
        <v>17</v>
      </c>
      <c r="B43" s="19" t="s">
        <v>90</v>
      </c>
      <c r="C43" s="20" t="s">
        <v>201</v>
      </c>
      <c r="D43" s="21" t="s">
        <v>159</v>
      </c>
      <c r="E43" s="21" t="s">
        <v>42</v>
      </c>
      <c r="F43" s="10">
        <v>50</v>
      </c>
      <c r="G43" s="10">
        <v>50</v>
      </c>
    </row>
    <row r="44" spans="1:10" ht="31.5">
      <c r="A44" s="64" t="s">
        <v>18</v>
      </c>
      <c r="B44" s="66" t="s">
        <v>91</v>
      </c>
      <c r="C44" s="71" t="s">
        <v>201</v>
      </c>
      <c r="D44" s="64" t="s">
        <v>159</v>
      </c>
      <c r="E44" s="21" t="s">
        <v>42</v>
      </c>
      <c r="F44" s="10">
        <v>300</v>
      </c>
      <c r="G44" s="10">
        <v>300</v>
      </c>
    </row>
    <row r="45" spans="1:10" ht="31.5">
      <c r="A45" s="65"/>
      <c r="B45" s="67"/>
      <c r="C45" s="72"/>
      <c r="D45" s="65"/>
      <c r="E45" s="21" t="s">
        <v>54</v>
      </c>
      <c r="F45" s="10">
        <v>400</v>
      </c>
      <c r="G45" s="10">
        <v>400</v>
      </c>
    </row>
    <row r="46" spans="1:10" ht="31.5">
      <c r="A46" s="21" t="s">
        <v>19</v>
      </c>
      <c r="B46" s="19" t="s">
        <v>92</v>
      </c>
      <c r="C46" s="20" t="s">
        <v>201</v>
      </c>
      <c r="D46" s="21" t="s">
        <v>159</v>
      </c>
      <c r="E46" s="21" t="s">
        <v>42</v>
      </c>
      <c r="F46" s="10">
        <v>300</v>
      </c>
      <c r="G46" s="51">
        <v>300</v>
      </c>
    </row>
    <row r="47" spans="1:10" ht="31.5">
      <c r="A47" s="21" t="s">
        <v>93</v>
      </c>
      <c r="B47" s="19" t="s">
        <v>98</v>
      </c>
      <c r="C47" s="20" t="s">
        <v>201</v>
      </c>
      <c r="D47" s="21" t="s">
        <v>159</v>
      </c>
      <c r="E47" s="21" t="s">
        <v>42</v>
      </c>
      <c r="F47" s="10">
        <v>100</v>
      </c>
      <c r="G47" s="10">
        <v>100</v>
      </c>
    </row>
    <row r="48" spans="1:10" ht="31.5">
      <c r="A48" s="21" t="s">
        <v>94</v>
      </c>
      <c r="B48" s="19" t="s">
        <v>99</v>
      </c>
      <c r="C48" s="20" t="s">
        <v>201</v>
      </c>
      <c r="D48" s="21" t="s">
        <v>159</v>
      </c>
      <c r="E48" s="21" t="s">
        <v>42</v>
      </c>
      <c r="F48" s="10">
        <v>100</v>
      </c>
      <c r="G48" s="10">
        <v>100</v>
      </c>
    </row>
    <row r="49" spans="1:9" ht="31.5">
      <c r="A49" s="21" t="s">
        <v>95</v>
      </c>
      <c r="B49" s="19" t="s">
        <v>100</v>
      </c>
      <c r="C49" s="20" t="s">
        <v>201</v>
      </c>
      <c r="D49" s="21" t="s">
        <v>159</v>
      </c>
      <c r="E49" s="21" t="s">
        <v>42</v>
      </c>
      <c r="F49" s="10">
        <v>100</v>
      </c>
      <c r="G49" s="10">
        <v>100</v>
      </c>
    </row>
    <row r="50" spans="1:9" ht="47.25">
      <c r="A50" s="21" t="s">
        <v>96</v>
      </c>
      <c r="B50" s="19" t="s">
        <v>211</v>
      </c>
      <c r="C50" s="20" t="s">
        <v>201</v>
      </c>
      <c r="D50" s="21" t="s">
        <v>159</v>
      </c>
      <c r="E50" s="21" t="s">
        <v>42</v>
      </c>
      <c r="F50" s="10">
        <v>200</v>
      </c>
      <c r="G50" s="10">
        <v>330</v>
      </c>
      <c r="H50" s="47"/>
      <c r="I50" s="47"/>
    </row>
    <row r="51" spans="1:9" ht="31.5">
      <c r="A51" s="21" t="s">
        <v>97</v>
      </c>
      <c r="B51" s="19" t="s">
        <v>101</v>
      </c>
      <c r="C51" s="20" t="s">
        <v>201</v>
      </c>
      <c r="D51" s="21" t="s">
        <v>159</v>
      </c>
      <c r="E51" s="21" t="s">
        <v>42</v>
      </c>
      <c r="F51" s="10">
        <v>200</v>
      </c>
      <c r="G51" s="10">
        <v>200</v>
      </c>
      <c r="H51" s="47"/>
      <c r="I51" s="47"/>
    </row>
    <row r="52" spans="1:9" ht="15.75">
      <c r="A52" s="68" t="s">
        <v>202</v>
      </c>
      <c r="B52" s="69"/>
      <c r="C52" s="69"/>
      <c r="D52" s="69"/>
      <c r="E52" s="69"/>
      <c r="F52" s="69"/>
      <c r="G52" s="70"/>
      <c r="H52" s="46">
        <f>SUM(F41:F51)</f>
        <v>2000</v>
      </c>
      <c r="I52" s="46">
        <f>SUM(G41:G51)</f>
        <v>2130</v>
      </c>
    </row>
    <row r="53" spans="1:9" ht="31.5">
      <c r="A53" s="4" t="s">
        <v>20</v>
      </c>
      <c r="B53" s="2" t="s">
        <v>69</v>
      </c>
      <c r="C53" s="20" t="s">
        <v>201</v>
      </c>
      <c r="D53" s="21" t="s">
        <v>160</v>
      </c>
      <c r="E53" s="21" t="s">
        <v>42</v>
      </c>
      <c r="F53" s="10">
        <v>30</v>
      </c>
      <c r="G53" s="10">
        <v>30</v>
      </c>
    </row>
    <row r="54" spans="1:9" ht="31.5">
      <c r="A54" s="21" t="s">
        <v>21</v>
      </c>
      <c r="B54" s="19" t="s">
        <v>79</v>
      </c>
      <c r="C54" s="20" t="s">
        <v>201</v>
      </c>
      <c r="D54" s="21" t="s">
        <v>160</v>
      </c>
      <c r="E54" s="21" t="s">
        <v>42</v>
      </c>
      <c r="F54" s="10">
        <v>10</v>
      </c>
      <c r="G54" s="10">
        <v>10</v>
      </c>
    </row>
    <row r="55" spans="1:9" ht="31.5">
      <c r="A55" s="21" t="s">
        <v>22</v>
      </c>
      <c r="B55" s="19" t="s">
        <v>87</v>
      </c>
      <c r="C55" s="20" t="s">
        <v>201</v>
      </c>
      <c r="D55" s="21" t="s">
        <v>160</v>
      </c>
      <c r="E55" s="21" t="s">
        <v>42</v>
      </c>
      <c r="F55" s="10">
        <v>50</v>
      </c>
      <c r="G55" s="10">
        <v>50</v>
      </c>
    </row>
    <row r="56" spans="1:9" ht="31.5">
      <c r="A56" s="21" t="s">
        <v>23</v>
      </c>
      <c r="B56" s="19" t="s">
        <v>82</v>
      </c>
      <c r="C56" s="20" t="s">
        <v>201</v>
      </c>
      <c r="D56" s="21" t="s">
        <v>160</v>
      </c>
      <c r="E56" s="21" t="s">
        <v>42</v>
      </c>
      <c r="F56" s="10">
        <v>20</v>
      </c>
      <c r="G56" s="10">
        <v>20</v>
      </c>
    </row>
    <row r="57" spans="1:9" ht="31.5">
      <c r="A57" s="21" t="s">
        <v>24</v>
      </c>
      <c r="B57" s="19" t="s">
        <v>80</v>
      </c>
      <c r="C57" s="20" t="s">
        <v>201</v>
      </c>
      <c r="D57" s="21" t="s">
        <v>160</v>
      </c>
      <c r="E57" s="21" t="s">
        <v>42</v>
      </c>
      <c r="F57" s="10">
        <v>20</v>
      </c>
      <c r="G57" s="27">
        <v>375</v>
      </c>
    </row>
    <row r="58" spans="1:9" ht="31.5">
      <c r="A58" s="21" t="s">
        <v>25</v>
      </c>
      <c r="B58" s="18" t="s">
        <v>81</v>
      </c>
      <c r="C58" s="20" t="s">
        <v>201</v>
      </c>
      <c r="D58" s="21" t="s">
        <v>160</v>
      </c>
      <c r="E58" s="21" t="s">
        <v>42</v>
      </c>
      <c r="F58" s="10">
        <v>20</v>
      </c>
      <c r="G58" s="10">
        <v>200</v>
      </c>
    </row>
    <row r="59" spans="1:9" ht="31.5">
      <c r="A59" s="64" t="s">
        <v>83</v>
      </c>
      <c r="B59" s="66" t="s">
        <v>212</v>
      </c>
      <c r="C59" s="20" t="s">
        <v>201</v>
      </c>
      <c r="D59" s="64" t="s">
        <v>159</v>
      </c>
      <c r="E59" s="21" t="s">
        <v>42</v>
      </c>
      <c r="F59" s="10">
        <v>1200</v>
      </c>
      <c r="G59" s="51">
        <v>200</v>
      </c>
    </row>
    <row r="60" spans="1:9" ht="31.5">
      <c r="A60" s="65"/>
      <c r="B60" s="67"/>
      <c r="C60" s="20" t="s">
        <v>201</v>
      </c>
      <c r="D60" s="65"/>
      <c r="E60" s="21" t="s">
        <v>54</v>
      </c>
      <c r="F60" s="10">
        <v>1300</v>
      </c>
      <c r="G60" s="10">
        <v>300</v>
      </c>
    </row>
    <row r="61" spans="1:9" ht="31.5">
      <c r="A61" s="21" t="s">
        <v>84</v>
      </c>
      <c r="B61" s="19" t="s">
        <v>85</v>
      </c>
      <c r="C61" s="20" t="s">
        <v>201</v>
      </c>
      <c r="D61" s="21" t="s">
        <v>159</v>
      </c>
      <c r="E61" s="21" t="s">
        <v>42</v>
      </c>
      <c r="F61" s="10">
        <v>100</v>
      </c>
      <c r="G61" s="10">
        <v>100</v>
      </c>
    </row>
    <row r="62" spans="1:9" ht="31.5">
      <c r="A62" s="21" t="s">
        <v>86</v>
      </c>
      <c r="B62" s="19" t="s">
        <v>213</v>
      </c>
      <c r="C62" s="20" t="s">
        <v>201</v>
      </c>
      <c r="D62" s="21" t="s">
        <v>159</v>
      </c>
      <c r="E62" s="21" t="s">
        <v>42</v>
      </c>
      <c r="F62" s="10">
        <v>100</v>
      </c>
      <c r="G62" s="10">
        <v>3380</v>
      </c>
      <c r="H62" s="47"/>
      <c r="I62" s="47"/>
    </row>
    <row r="63" spans="1:9" ht="31.5">
      <c r="A63" s="21" t="s">
        <v>118</v>
      </c>
      <c r="B63" s="19" t="s">
        <v>214</v>
      </c>
      <c r="C63" s="20" t="s">
        <v>201</v>
      </c>
      <c r="D63" s="21" t="s">
        <v>160</v>
      </c>
      <c r="E63" s="21" t="s">
        <v>42</v>
      </c>
      <c r="F63" s="10">
        <v>200</v>
      </c>
      <c r="G63" s="10">
        <v>400</v>
      </c>
      <c r="H63" s="47"/>
      <c r="I63" s="47"/>
    </row>
    <row r="64" spans="1:9" ht="15.75">
      <c r="A64" s="63" t="s">
        <v>192</v>
      </c>
      <c r="B64" s="63"/>
      <c r="C64" s="63"/>
      <c r="D64" s="63"/>
      <c r="E64" s="63"/>
      <c r="F64" s="63"/>
      <c r="G64" s="63"/>
      <c r="H64" s="46">
        <f>SUM(F53:F63)</f>
        <v>3050</v>
      </c>
      <c r="I64" s="46">
        <f>SUM(G53:G63)</f>
        <v>5065</v>
      </c>
    </row>
    <row r="65" spans="1:7" ht="31.5" customHeight="1">
      <c r="A65" s="64" t="s">
        <v>26</v>
      </c>
      <c r="B65" s="66" t="s">
        <v>102</v>
      </c>
      <c r="C65" s="20" t="s">
        <v>201</v>
      </c>
      <c r="D65" s="64" t="s">
        <v>160</v>
      </c>
      <c r="E65" s="21" t="s">
        <v>42</v>
      </c>
      <c r="F65" s="10">
        <v>569.95500000000004</v>
      </c>
      <c r="G65" s="10">
        <v>569.95399999999995</v>
      </c>
    </row>
    <row r="66" spans="1:7" ht="31.5">
      <c r="A66" s="65"/>
      <c r="B66" s="67"/>
      <c r="C66" s="20" t="s">
        <v>201</v>
      </c>
      <c r="D66" s="65"/>
      <c r="E66" s="21" t="s">
        <v>54</v>
      </c>
      <c r="F66" s="10">
        <v>5129.5889999999999</v>
      </c>
      <c r="G66" s="10">
        <v>5129.5879999999997</v>
      </c>
    </row>
    <row r="67" spans="1:7" ht="31.5" customHeight="1">
      <c r="A67" s="64" t="s">
        <v>27</v>
      </c>
      <c r="B67" s="66" t="s">
        <v>103</v>
      </c>
      <c r="C67" s="20" t="s">
        <v>201</v>
      </c>
      <c r="D67" s="64" t="s">
        <v>160</v>
      </c>
      <c r="E67" s="21" t="s">
        <v>42</v>
      </c>
      <c r="F67" s="10">
        <v>200</v>
      </c>
      <c r="G67" s="10">
        <v>200</v>
      </c>
    </row>
    <row r="68" spans="1:7" ht="31.5">
      <c r="A68" s="65"/>
      <c r="B68" s="67"/>
      <c r="C68" s="20" t="s">
        <v>201</v>
      </c>
      <c r="D68" s="65"/>
      <c r="E68" s="21" t="s">
        <v>54</v>
      </c>
      <c r="F68" s="10">
        <v>1800</v>
      </c>
      <c r="G68" s="10">
        <v>1800</v>
      </c>
    </row>
    <row r="69" spans="1:7" ht="31.5">
      <c r="A69" s="4" t="s">
        <v>28</v>
      </c>
      <c r="B69" s="19" t="s">
        <v>104</v>
      </c>
      <c r="C69" s="20" t="s">
        <v>201</v>
      </c>
      <c r="D69" s="21" t="s">
        <v>160</v>
      </c>
      <c r="E69" s="21" t="s">
        <v>42</v>
      </c>
      <c r="F69" s="10">
        <v>500</v>
      </c>
      <c r="G69" s="10">
        <v>600</v>
      </c>
    </row>
    <row r="70" spans="1:7" ht="31.5">
      <c r="A70" s="21" t="s">
        <v>55</v>
      </c>
      <c r="B70" s="19" t="s">
        <v>105</v>
      </c>
      <c r="C70" s="20" t="s">
        <v>201</v>
      </c>
      <c r="D70" s="21" t="s">
        <v>160</v>
      </c>
      <c r="E70" s="21" t="s">
        <v>42</v>
      </c>
      <c r="F70" s="10">
        <v>100</v>
      </c>
      <c r="G70" s="10">
        <v>100</v>
      </c>
    </row>
    <row r="71" spans="1:7" ht="31.5" customHeight="1">
      <c r="A71" s="64" t="s">
        <v>56</v>
      </c>
      <c r="B71" s="66" t="s">
        <v>106</v>
      </c>
      <c r="C71" s="20" t="s">
        <v>201</v>
      </c>
      <c r="D71" s="64" t="s">
        <v>160</v>
      </c>
      <c r="E71" s="21" t="s">
        <v>42</v>
      </c>
      <c r="F71" s="10">
        <v>200</v>
      </c>
      <c r="G71" s="10">
        <v>200</v>
      </c>
    </row>
    <row r="72" spans="1:7" ht="31.5">
      <c r="A72" s="65"/>
      <c r="B72" s="67"/>
      <c r="C72" s="20" t="s">
        <v>201</v>
      </c>
      <c r="D72" s="65"/>
      <c r="E72" s="21" t="s">
        <v>54</v>
      </c>
      <c r="F72" s="10">
        <v>200</v>
      </c>
      <c r="G72" s="10">
        <v>200</v>
      </c>
    </row>
    <row r="73" spans="1:7" ht="31.5">
      <c r="A73" s="21" t="s">
        <v>57</v>
      </c>
      <c r="B73" s="19" t="s">
        <v>107</v>
      </c>
      <c r="C73" s="20" t="s">
        <v>201</v>
      </c>
      <c r="D73" s="21" t="s">
        <v>159</v>
      </c>
      <c r="E73" s="21" t="s">
        <v>42</v>
      </c>
      <c r="F73" s="10">
        <v>600</v>
      </c>
      <c r="G73" s="10">
        <v>600</v>
      </c>
    </row>
    <row r="74" spans="1:7" ht="31.5">
      <c r="A74" s="21" t="s">
        <v>58</v>
      </c>
      <c r="B74" s="19" t="s">
        <v>108</v>
      </c>
      <c r="C74" s="20" t="s">
        <v>201</v>
      </c>
      <c r="D74" s="21" t="s">
        <v>160</v>
      </c>
      <c r="E74" s="21" t="s">
        <v>42</v>
      </c>
      <c r="F74" s="10">
        <v>50</v>
      </c>
      <c r="G74" s="10">
        <v>50</v>
      </c>
    </row>
    <row r="75" spans="1:7" ht="31.5">
      <c r="A75" s="21" t="s">
        <v>121</v>
      </c>
      <c r="B75" s="19" t="s">
        <v>172</v>
      </c>
      <c r="C75" s="20" t="s">
        <v>201</v>
      </c>
      <c r="D75" s="21" t="s">
        <v>160</v>
      </c>
      <c r="E75" s="21" t="s">
        <v>42</v>
      </c>
      <c r="F75" s="10">
        <v>0</v>
      </c>
      <c r="G75" s="10">
        <v>50</v>
      </c>
    </row>
    <row r="76" spans="1:7" ht="31.5">
      <c r="A76" s="21" t="s">
        <v>122</v>
      </c>
      <c r="B76" s="19" t="s">
        <v>110</v>
      </c>
      <c r="C76" s="20" t="s">
        <v>201</v>
      </c>
      <c r="D76" s="21" t="s">
        <v>160</v>
      </c>
      <c r="E76" s="21" t="s">
        <v>42</v>
      </c>
      <c r="F76" s="10">
        <v>750</v>
      </c>
      <c r="G76" s="10">
        <v>750</v>
      </c>
    </row>
    <row r="77" spans="1:7" ht="110.25">
      <c r="A77" s="21" t="s">
        <v>123</v>
      </c>
      <c r="B77" s="19" t="s">
        <v>111</v>
      </c>
      <c r="C77" s="20" t="s">
        <v>201</v>
      </c>
      <c r="D77" s="21" t="s">
        <v>160</v>
      </c>
      <c r="E77" s="21" t="s">
        <v>42</v>
      </c>
      <c r="F77" s="10">
        <v>380</v>
      </c>
      <c r="G77" s="27">
        <v>445</v>
      </c>
    </row>
    <row r="78" spans="1:7" ht="31.5" customHeight="1">
      <c r="A78" s="64" t="s">
        <v>124</v>
      </c>
      <c r="B78" s="78" t="s">
        <v>181</v>
      </c>
      <c r="C78" s="20" t="s">
        <v>201</v>
      </c>
      <c r="D78" s="64" t="s">
        <v>160</v>
      </c>
      <c r="E78" s="21" t="s">
        <v>42</v>
      </c>
      <c r="F78" s="10">
        <v>0</v>
      </c>
      <c r="G78" s="27">
        <v>280</v>
      </c>
    </row>
    <row r="79" spans="1:7" ht="31.5">
      <c r="A79" s="65"/>
      <c r="B79" s="79"/>
      <c r="C79" s="20" t="s">
        <v>201</v>
      </c>
      <c r="D79" s="65"/>
      <c r="E79" s="21" t="s">
        <v>54</v>
      </c>
      <c r="F79" s="10">
        <v>0</v>
      </c>
      <c r="G79" s="27">
        <v>1120</v>
      </c>
    </row>
    <row r="80" spans="1:7" ht="31.5">
      <c r="A80" s="21" t="s">
        <v>125</v>
      </c>
      <c r="B80" s="19" t="s">
        <v>112</v>
      </c>
      <c r="C80" s="20" t="s">
        <v>201</v>
      </c>
      <c r="D80" s="21" t="s">
        <v>160</v>
      </c>
      <c r="E80" s="21" t="s">
        <v>42</v>
      </c>
      <c r="F80" s="10">
        <v>100</v>
      </c>
      <c r="G80" s="10">
        <v>100</v>
      </c>
    </row>
    <row r="81" spans="1:9" ht="31.5">
      <c r="A81" s="21" t="s">
        <v>126</v>
      </c>
      <c r="B81" s="19" t="s">
        <v>113</v>
      </c>
      <c r="C81" s="20" t="s">
        <v>201</v>
      </c>
      <c r="D81" s="21" t="s">
        <v>160</v>
      </c>
      <c r="E81" s="21" t="s">
        <v>42</v>
      </c>
      <c r="F81" s="10">
        <v>10</v>
      </c>
      <c r="G81" s="10">
        <v>10</v>
      </c>
    </row>
    <row r="82" spans="1:9" ht="31.5">
      <c r="A82" s="21" t="s">
        <v>127</v>
      </c>
      <c r="B82" s="19" t="s">
        <v>114</v>
      </c>
      <c r="C82" s="20" t="s">
        <v>201</v>
      </c>
      <c r="D82" s="21" t="s">
        <v>160</v>
      </c>
      <c r="E82" s="21" t="s">
        <v>42</v>
      </c>
      <c r="F82" s="10">
        <v>200</v>
      </c>
      <c r="G82" s="10">
        <v>200</v>
      </c>
    </row>
    <row r="83" spans="1:9" ht="31.5">
      <c r="A83" s="21" t="s">
        <v>128</v>
      </c>
      <c r="B83" s="29" t="s">
        <v>115</v>
      </c>
      <c r="C83" s="20" t="s">
        <v>201</v>
      </c>
      <c r="D83" s="21" t="s">
        <v>160</v>
      </c>
      <c r="E83" s="21" t="s">
        <v>42</v>
      </c>
      <c r="F83" s="10">
        <v>0</v>
      </c>
      <c r="G83" s="27">
        <v>148</v>
      </c>
    </row>
    <row r="84" spans="1:9" ht="31.5" customHeight="1">
      <c r="A84" s="64" t="s">
        <v>129</v>
      </c>
      <c r="B84" s="66" t="s">
        <v>117</v>
      </c>
      <c r="C84" s="20" t="s">
        <v>201</v>
      </c>
      <c r="D84" s="64" t="s">
        <v>160</v>
      </c>
      <c r="E84" s="21" t="s">
        <v>42</v>
      </c>
      <c r="F84" s="10">
        <v>1000</v>
      </c>
      <c r="G84" s="27">
        <v>2000</v>
      </c>
    </row>
    <row r="85" spans="1:9" ht="31.5">
      <c r="A85" s="65"/>
      <c r="B85" s="67"/>
      <c r="C85" s="20" t="s">
        <v>201</v>
      </c>
      <c r="D85" s="65"/>
      <c r="E85" s="21" t="s">
        <v>54</v>
      </c>
      <c r="F85" s="10">
        <v>2000</v>
      </c>
      <c r="G85" s="10">
        <v>2000</v>
      </c>
    </row>
    <row r="86" spans="1:9" ht="31.5">
      <c r="A86" s="21" t="s">
        <v>130</v>
      </c>
      <c r="B86" s="19" t="s">
        <v>116</v>
      </c>
      <c r="C86" s="20" t="s">
        <v>201</v>
      </c>
      <c r="D86" s="21" t="s">
        <v>160</v>
      </c>
      <c r="E86" s="21" t="s">
        <v>42</v>
      </c>
      <c r="F86" s="10">
        <v>500</v>
      </c>
      <c r="G86" s="10">
        <v>500</v>
      </c>
    </row>
    <row r="87" spans="1:9" ht="31.5">
      <c r="A87" s="21" t="s">
        <v>131</v>
      </c>
      <c r="B87" s="19" t="s">
        <v>120</v>
      </c>
      <c r="C87" s="20" t="s">
        <v>201</v>
      </c>
      <c r="D87" s="21" t="s">
        <v>160</v>
      </c>
      <c r="E87" s="21" t="s">
        <v>42</v>
      </c>
      <c r="F87" s="10">
        <v>300</v>
      </c>
      <c r="G87" s="10">
        <v>300</v>
      </c>
    </row>
    <row r="88" spans="1:9" ht="31.5">
      <c r="A88" s="28" t="s">
        <v>173</v>
      </c>
      <c r="B88" s="29" t="s">
        <v>176</v>
      </c>
      <c r="C88" s="20" t="s">
        <v>201</v>
      </c>
      <c r="D88" s="28" t="s">
        <v>160</v>
      </c>
      <c r="E88" s="28" t="s">
        <v>42</v>
      </c>
      <c r="F88" s="27">
        <v>0</v>
      </c>
      <c r="G88" s="27">
        <v>46</v>
      </c>
    </row>
    <row r="89" spans="1:9" ht="31.5">
      <c r="A89" s="30" t="s">
        <v>175</v>
      </c>
      <c r="B89" s="29" t="s">
        <v>174</v>
      </c>
      <c r="C89" s="20" t="s">
        <v>201</v>
      </c>
      <c r="D89" s="28" t="s">
        <v>160</v>
      </c>
      <c r="E89" s="28" t="s">
        <v>42</v>
      </c>
      <c r="F89" s="27">
        <v>0</v>
      </c>
      <c r="G89" s="27">
        <v>276</v>
      </c>
    </row>
    <row r="90" spans="1:9" ht="31.5">
      <c r="A90" s="28" t="s">
        <v>177</v>
      </c>
      <c r="B90" s="29" t="s">
        <v>178</v>
      </c>
      <c r="C90" s="20" t="s">
        <v>201</v>
      </c>
      <c r="D90" s="28" t="s">
        <v>160</v>
      </c>
      <c r="E90" s="28" t="s">
        <v>42</v>
      </c>
      <c r="F90" s="27">
        <v>0</v>
      </c>
      <c r="G90" s="27">
        <v>74</v>
      </c>
      <c r="H90" s="47"/>
      <c r="I90" s="47"/>
    </row>
    <row r="91" spans="1:9" ht="31.5">
      <c r="A91" s="28" t="s">
        <v>179</v>
      </c>
      <c r="B91" s="29" t="s">
        <v>180</v>
      </c>
      <c r="C91" s="20" t="s">
        <v>201</v>
      </c>
      <c r="D91" s="28" t="s">
        <v>160</v>
      </c>
      <c r="E91" s="28" t="s">
        <v>42</v>
      </c>
      <c r="F91" s="27">
        <v>0</v>
      </c>
      <c r="G91" s="27">
        <v>100</v>
      </c>
      <c r="H91" s="47"/>
      <c r="I91" s="47"/>
    </row>
    <row r="92" spans="1:9" ht="15.75">
      <c r="A92" s="33"/>
      <c r="B92" s="31"/>
      <c r="C92" s="32"/>
      <c r="D92" s="33"/>
      <c r="E92" s="33"/>
      <c r="F92" s="34"/>
      <c r="G92" s="34"/>
      <c r="H92" s="46">
        <f>SUM(F65:F91)</f>
        <v>14589.544</v>
      </c>
      <c r="I92" s="46">
        <f>SUM(G65:G91)</f>
        <v>17848.542000000001</v>
      </c>
    </row>
    <row r="93" spans="1:9">
      <c r="F93" s="43"/>
      <c r="G93" s="43"/>
    </row>
    <row r="94" spans="1:9" ht="15.75">
      <c r="A94" s="63" t="s">
        <v>109</v>
      </c>
      <c r="B94" s="63"/>
      <c r="C94" s="63"/>
      <c r="D94" s="63"/>
      <c r="E94" s="63"/>
      <c r="F94" s="63"/>
      <c r="G94" s="63"/>
      <c r="I94" s="46"/>
    </row>
    <row r="95" spans="1:9" ht="31.5">
      <c r="A95" s="64" t="s">
        <v>59</v>
      </c>
      <c r="B95" s="66" t="s">
        <v>215</v>
      </c>
      <c r="C95" s="20" t="s">
        <v>201</v>
      </c>
      <c r="D95" s="64" t="s">
        <v>159</v>
      </c>
      <c r="E95" s="21" t="s">
        <v>42</v>
      </c>
      <c r="F95" s="10">
        <v>1000</v>
      </c>
      <c r="G95" s="10">
        <v>1000</v>
      </c>
    </row>
    <row r="96" spans="1:9" ht="31.5">
      <c r="A96" s="65"/>
      <c r="B96" s="67"/>
      <c r="C96" s="20" t="s">
        <v>201</v>
      </c>
      <c r="D96" s="65"/>
      <c r="E96" s="21" t="s">
        <v>54</v>
      </c>
      <c r="F96" s="10">
        <v>2000</v>
      </c>
      <c r="G96" s="10">
        <v>2000</v>
      </c>
    </row>
    <row r="97" spans="1:9" ht="31.5">
      <c r="A97" s="64" t="s">
        <v>60</v>
      </c>
      <c r="B97" s="66" t="s">
        <v>216</v>
      </c>
      <c r="C97" s="20" t="s">
        <v>201</v>
      </c>
      <c r="D97" s="64" t="s">
        <v>159</v>
      </c>
      <c r="E97" s="21" t="s">
        <v>42</v>
      </c>
      <c r="F97" s="10">
        <v>1500</v>
      </c>
      <c r="G97" s="10">
        <v>1500</v>
      </c>
    </row>
    <row r="98" spans="1:9" ht="31.5">
      <c r="A98" s="65"/>
      <c r="B98" s="67"/>
      <c r="C98" s="20" t="s">
        <v>201</v>
      </c>
      <c r="D98" s="65"/>
      <c r="E98" s="21" t="s">
        <v>54</v>
      </c>
      <c r="F98" s="10">
        <v>3000</v>
      </c>
      <c r="G98" s="10">
        <v>3000</v>
      </c>
    </row>
    <row r="99" spans="1:9" ht="31.5">
      <c r="A99" s="64" t="s">
        <v>61</v>
      </c>
      <c r="B99" s="66" t="s">
        <v>217</v>
      </c>
      <c r="C99" s="20" t="s">
        <v>201</v>
      </c>
      <c r="D99" s="64" t="s">
        <v>159</v>
      </c>
      <c r="E99" s="21" t="s">
        <v>42</v>
      </c>
      <c r="F99" s="10">
        <v>500</v>
      </c>
      <c r="G99" s="10">
        <v>500</v>
      </c>
    </row>
    <row r="100" spans="1:9" ht="31.5">
      <c r="A100" s="65"/>
      <c r="B100" s="67"/>
      <c r="C100" s="20" t="s">
        <v>201</v>
      </c>
      <c r="D100" s="65"/>
      <c r="E100" s="21" t="s">
        <v>54</v>
      </c>
      <c r="F100" s="10">
        <v>1000</v>
      </c>
      <c r="G100" s="10">
        <v>1000</v>
      </c>
    </row>
    <row r="101" spans="1:9" ht="31.5">
      <c r="A101" s="64" t="s">
        <v>133</v>
      </c>
      <c r="B101" s="66" t="s">
        <v>132</v>
      </c>
      <c r="C101" s="20" t="s">
        <v>201</v>
      </c>
      <c r="D101" s="64" t="s">
        <v>159</v>
      </c>
      <c r="E101" s="21" t="s">
        <v>42</v>
      </c>
      <c r="F101" s="10">
        <v>200</v>
      </c>
      <c r="G101" s="10">
        <v>200</v>
      </c>
    </row>
    <row r="102" spans="1:9" ht="31.5">
      <c r="A102" s="65"/>
      <c r="B102" s="67"/>
      <c r="C102" s="20" t="s">
        <v>201</v>
      </c>
      <c r="D102" s="65"/>
      <c r="E102" s="21" t="s">
        <v>54</v>
      </c>
      <c r="F102" s="10">
        <v>2000</v>
      </c>
      <c r="G102" s="10">
        <v>2000</v>
      </c>
    </row>
    <row r="103" spans="1:9" ht="31.5">
      <c r="A103" s="21" t="s">
        <v>134</v>
      </c>
      <c r="B103" s="19" t="s">
        <v>218</v>
      </c>
      <c r="C103" s="20" t="s">
        <v>201</v>
      </c>
      <c r="D103" s="21" t="s">
        <v>159</v>
      </c>
      <c r="E103" s="21" t="s">
        <v>42</v>
      </c>
      <c r="F103" s="10">
        <v>1000</v>
      </c>
      <c r="G103" s="10">
        <v>1000</v>
      </c>
    </row>
    <row r="104" spans="1:9" ht="31.5">
      <c r="A104" s="80" t="s">
        <v>183</v>
      </c>
      <c r="B104" s="81" t="s">
        <v>219</v>
      </c>
      <c r="C104" s="20" t="s">
        <v>201</v>
      </c>
      <c r="D104" s="80" t="s">
        <v>159</v>
      </c>
      <c r="E104" s="28" t="s">
        <v>42</v>
      </c>
      <c r="F104" s="27">
        <v>1000</v>
      </c>
      <c r="G104" s="27">
        <v>1000</v>
      </c>
      <c r="H104" s="47"/>
      <c r="I104" s="47"/>
    </row>
    <row r="105" spans="1:9" ht="31.5">
      <c r="A105" s="80"/>
      <c r="B105" s="81"/>
      <c r="C105" s="20" t="s">
        <v>201</v>
      </c>
      <c r="D105" s="80"/>
      <c r="E105" s="28" t="s">
        <v>54</v>
      </c>
      <c r="F105" s="39">
        <v>1000</v>
      </c>
      <c r="G105" s="27">
        <v>1000</v>
      </c>
      <c r="H105" s="47"/>
      <c r="I105" s="47"/>
    </row>
    <row r="106" spans="1:9" ht="15.75" customHeight="1">
      <c r="A106" s="63" t="s">
        <v>135</v>
      </c>
      <c r="B106" s="63"/>
      <c r="C106" s="63"/>
      <c r="D106" s="63"/>
      <c r="E106" s="63"/>
      <c r="F106" s="63"/>
      <c r="G106" s="63"/>
      <c r="H106" s="47">
        <f>SUM(F95:F105)</f>
        <v>14200</v>
      </c>
      <c r="I106" s="47">
        <f>SUM(G95:G105)</f>
        <v>14200</v>
      </c>
    </row>
    <row r="107" spans="1:9" ht="31.5">
      <c r="A107" s="21" t="s">
        <v>139</v>
      </c>
      <c r="B107" s="19" t="s">
        <v>136</v>
      </c>
      <c r="C107" s="20" t="s">
        <v>201</v>
      </c>
      <c r="D107" s="21" t="s">
        <v>160</v>
      </c>
      <c r="E107" s="21" t="s">
        <v>42</v>
      </c>
      <c r="F107" s="10">
        <v>50</v>
      </c>
      <c r="G107" s="10">
        <v>50</v>
      </c>
      <c r="H107" s="48"/>
      <c r="I107" s="48"/>
    </row>
    <row r="108" spans="1:9" ht="31.5">
      <c r="A108" s="21" t="s">
        <v>140</v>
      </c>
      <c r="B108" s="19" t="s">
        <v>137</v>
      </c>
      <c r="C108" s="20" t="s">
        <v>201</v>
      </c>
      <c r="D108" s="21" t="s">
        <v>160</v>
      </c>
      <c r="E108" s="21" t="s">
        <v>42</v>
      </c>
      <c r="F108" s="10">
        <v>200</v>
      </c>
      <c r="G108" s="10">
        <v>200</v>
      </c>
      <c r="H108" s="47"/>
      <c r="I108" s="47"/>
    </row>
    <row r="109" spans="1:9" ht="47.25">
      <c r="A109" s="21" t="s">
        <v>141</v>
      </c>
      <c r="B109" s="19" t="s">
        <v>138</v>
      </c>
      <c r="C109" s="20" t="s">
        <v>201</v>
      </c>
      <c r="D109" s="21" t="s">
        <v>160</v>
      </c>
      <c r="E109" s="21" t="s">
        <v>42</v>
      </c>
      <c r="F109" s="10">
        <v>100</v>
      </c>
      <c r="G109" s="10">
        <v>100</v>
      </c>
      <c r="I109" s="46"/>
    </row>
    <row r="110" spans="1:9" ht="15.75" customHeight="1">
      <c r="A110" s="63" t="s">
        <v>142</v>
      </c>
      <c r="B110" s="63"/>
      <c r="C110" s="63"/>
      <c r="D110" s="63"/>
      <c r="E110" s="63"/>
      <c r="F110" s="63"/>
      <c r="G110" s="63"/>
      <c r="H110" s="46">
        <f>F109+F108+F107</f>
        <v>350</v>
      </c>
      <c r="I110" s="46">
        <f>G109+G108+G107</f>
        <v>350</v>
      </c>
    </row>
    <row r="111" spans="1:9" ht="31.5">
      <c r="A111" s="21" t="s">
        <v>149</v>
      </c>
      <c r="B111" s="19" t="s">
        <v>143</v>
      </c>
      <c r="C111" s="20" t="s">
        <v>201</v>
      </c>
      <c r="D111" s="21" t="s">
        <v>159</v>
      </c>
      <c r="E111" s="21" t="s">
        <v>42</v>
      </c>
      <c r="F111" s="10">
        <v>200</v>
      </c>
      <c r="G111" s="10">
        <v>200</v>
      </c>
    </row>
    <row r="112" spans="1:9" ht="31.5">
      <c r="A112" s="21" t="s">
        <v>150</v>
      </c>
      <c r="B112" s="19" t="s">
        <v>144</v>
      </c>
      <c r="C112" s="20" t="s">
        <v>201</v>
      </c>
      <c r="D112" s="21" t="s">
        <v>159</v>
      </c>
      <c r="E112" s="21" t="s">
        <v>42</v>
      </c>
      <c r="F112" s="10">
        <v>200</v>
      </c>
      <c r="G112" s="10">
        <v>500</v>
      </c>
    </row>
    <row r="113" spans="1:10" ht="31.5">
      <c r="A113" s="21" t="s">
        <v>151</v>
      </c>
      <c r="B113" s="19" t="s">
        <v>145</v>
      </c>
      <c r="C113" s="20" t="s">
        <v>201</v>
      </c>
      <c r="D113" s="21" t="s">
        <v>159</v>
      </c>
      <c r="E113" s="21" t="s">
        <v>42</v>
      </c>
      <c r="F113" s="10">
        <v>500</v>
      </c>
      <c r="G113" s="10">
        <v>500</v>
      </c>
    </row>
    <row r="114" spans="1:10" ht="31.5">
      <c r="A114" s="21" t="s">
        <v>152</v>
      </c>
      <c r="B114" s="19" t="s">
        <v>146</v>
      </c>
      <c r="C114" s="20" t="s">
        <v>201</v>
      </c>
      <c r="D114" s="21" t="s">
        <v>159</v>
      </c>
      <c r="E114" s="21" t="s">
        <v>42</v>
      </c>
      <c r="F114" s="10">
        <v>500</v>
      </c>
      <c r="G114" s="10">
        <v>500</v>
      </c>
    </row>
    <row r="115" spans="1:10" ht="31.5">
      <c r="A115" s="21" t="s">
        <v>153</v>
      </c>
      <c r="B115" s="19" t="s">
        <v>147</v>
      </c>
      <c r="C115" s="20" t="s">
        <v>201</v>
      </c>
      <c r="D115" s="21" t="s">
        <v>159</v>
      </c>
      <c r="E115" s="21" t="s">
        <v>42</v>
      </c>
      <c r="F115" s="10">
        <v>200</v>
      </c>
      <c r="G115" s="10">
        <v>200</v>
      </c>
    </row>
    <row r="116" spans="1:10" ht="31.5">
      <c r="A116" s="21" t="s">
        <v>154</v>
      </c>
      <c r="B116" s="19" t="s">
        <v>190</v>
      </c>
      <c r="C116" s="20" t="s">
        <v>201</v>
      </c>
      <c r="D116" s="21" t="s">
        <v>159</v>
      </c>
      <c r="E116" s="21" t="s">
        <v>42</v>
      </c>
      <c r="F116" s="10">
        <v>200</v>
      </c>
      <c r="G116" s="10">
        <v>200</v>
      </c>
      <c r="H116" s="46"/>
      <c r="I116" s="46"/>
    </row>
    <row r="117" spans="1:10" ht="31.5">
      <c r="A117" s="21" t="s">
        <v>155</v>
      </c>
      <c r="B117" s="19" t="s">
        <v>148</v>
      </c>
      <c r="C117" s="20" t="s">
        <v>201</v>
      </c>
      <c r="D117" s="21" t="s">
        <v>159</v>
      </c>
      <c r="E117" s="21" t="s">
        <v>42</v>
      </c>
      <c r="F117" s="10">
        <v>200</v>
      </c>
      <c r="G117" s="10">
        <v>200</v>
      </c>
      <c r="I117" s="46"/>
    </row>
    <row r="118" spans="1:10" ht="15.75">
      <c r="A118" s="82" t="s">
        <v>156</v>
      </c>
      <c r="B118" s="83"/>
      <c r="C118" s="83"/>
      <c r="D118" s="83"/>
      <c r="E118" s="83"/>
      <c r="F118" s="83"/>
      <c r="G118" s="84"/>
      <c r="H118" s="46">
        <f>SUM(F111:F117)</f>
        <v>2000</v>
      </c>
      <c r="I118" s="46">
        <f>SUM(G111:G117)</f>
        <v>2300</v>
      </c>
    </row>
    <row r="119" spans="1:10" ht="47.25">
      <c r="A119" s="21" t="s">
        <v>162</v>
      </c>
      <c r="B119" s="19" t="s">
        <v>157</v>
      </c>
      <c r="C119" s="20" t="s">
        <v>201</v>
      </c>
      <c r="D119" s="21" t="s">
        <v>159</v>
      </c>
      <c r="E119" s="21" t="s">
        <v>42</v>
      </c>
      <c r="F119" s="10">
        <v>200</v>
      </c>
      <c r="G119" s="10">
        <v>200</v>
      </c>
      <c r="H119" s="46"/>
      <c r="I119" s="46"/>
      <c r="J119" s="40" t="s">
        <v>186</v>
      </c>
    </row>
    <row r="120" spans="1:10" ht="31.5">
      <c r="A120" s="64" t="s">
        <v>163</v>
      </c>
      <c r="B120" s="66" t="s">
        <v>220</v>
      </c>
      <c r="C120" s="20" t="s">
        <v>201</v>
      </c>
      <c r="D120" s="64" t="s">
        <v>159</v>
      </c>
      <c r="E120" s="21" t="s">
        <v>42</v>
      </c>
      <c r="F120" s="10">
        <v>500</v>
      </c>
      <c r="G120" s="10">
        <v>500</v>
      </c>
      <c r="H120" s="46"/>
      <c r="I120" s="46"/>
      <c r="J120" s="40" t="s">
        <v>187</v>
      </c>
    </row>
    <row r="121" spans="1:10" ht="31.5">
      <c r="A121" s="65"/>
      <c r="B121" s="67"/>
      <c r="C121" s="20" t="s">
        <v>201</v>
      </c>
      <c r="D121" s="65"/>
      <c r="E121" s="21" t="s">
        <v>54</v>
      </c>
      <c r="F121" s="10">
        <v>500</v>
      </c>
      <c r="G121" s="10">
        <v>500</v>
      </c>
      <c r="H121" s="46"/>
      <c r="J121" s="40" t="s">
        <v>188</v>
      </c>
    </row>
    <row r="122" spans="1:10" ht="31.5">
      <c r="A122" s="64" t="s">
        <v>164</v>
      </c>
      <c r="B122" s="66" t="s">
        <v>189</v>
      </c>
      <c r="C122" s="20" t="s">
        <v>201</v>
      </c>
      <c r="D122" s="64" t="s">
        <v>159</v>
      </c>
      <c r="E122" s="21" t="s">
        <v>42</v>
      </c>
      <c r="F122" s="10">
        <v>1000</v>
      </c>
      <c r="G122" s="10">
        <v>1000</v>
      </c>
    </row>
    <row r="123" spans="1:10" ht="31.5">
      <c r="A123" s="65"/>
      <c r="B123" s="67"/>
      <c r="C123" s="20" t="s">
        <v>201</v>
      </c>
      <c r="D123" s="65"/>
      <c r="E123" s="21" t="s">
        <v>54</v>
      </c>
      <c r="F123" s="10">
        <v>2000</v>
      </c>
      <c r="G123" s="10">
        <v>2000</v>
      </c>
    </row>
    <row r="124" spans="1:10" ht="47.25">
      <c r="A124" s="21" t="s">
        <v>165</v>
      </c>
      <c r="B124" s="19" t="s">
        <v>158</v>
      </c>
      <c r="C124" s="20" t="s">
        <v>201</v>
      </c>
      <c r="D124" s="21" t="s">
        <v>159</v>
      </c>
      <c r="E124" s="21" t="s">
        <v>42</v>
      </c>
      <c r="F124" s="10">
        <v>200</v>
      </c>
      <c r="G124" s="10">
        <v>200</v>
      </c>
    </row>
    <row r="125" spans="1:10" ht="31.5">
      <c r="A125" s="21" t="s">
        <v>166</v>
      </c>
      <c r="B125" s="19" t="s">
        <v>195</v>
      </c>
      <c r="C125" s="20" t="s">
        <v>201</v>
      </c>
      <c r="D125" s="21" t="s">
        <v>159</v>
      </c>
      <c r="E125" s="21" t="s">
        <v>42</v>
      </c>
      <c r="F125" s="10">
        <v>200</v>
      </c>
      <c r="G125" s="10">
        <v>600</v>
      </c>
    </row>
    <row r="126" spans="1:10" ht="31.5">
      <c r="A126" s="21" t="s">
        <v>167</v>
      </c>
      <c r="B126" s="19" t="s">
        <v>191</v>
      </c>
      <c r="C126" s="20" t="s">
        <v>201</v>
      </c>
      <c r="D126" s="21" t="s">
        <v>159</v>
      </c>
      <c r="E126" s="21" t="s">
        <v>42</v>
      </c>
      <c r="F126" s="10">
        <v>200</v>
      </c>
      <c r="G126" s="10">
        <v>500</v>
      </c>
      <c r="I126" s="46"/>
    </row>
    <row r="127" spans="1:10" ht="31.5">
      <c r="A127" s="80" t="s">
        <v>170</v>
      </c>
      <c r="B127" s="81" t="s">
        <v>171</v>
      </c>
      <c r="C127" s="20" t="s">
        <v>201</v>
      </c>
      <c r="D127" s="80" t="s">
        <v>159</v>
      </c>
      <c r="E127" s="28" t="s">
        <v>54</v>
      </c>
      <c r="F127" s="27">
        <v>50</v>
      </c>
      <c r="G127" s="27">
        <v>0</v>
      </c>
      <c r="I127" s="46"/>
    </row>
    <row r="128" spans="1:10" ht="33.75" customHeight="1">
      <c r="A128" s="80"/>
      <c r="B128" s="81"/>
      <c r="C128" s="20" t="s">
        <v>201</v>
      </c>
      <c r="D128" s="80"/>
      <c r="E128" s="28" t="s">
        <v>42</v>
      </c>
      <c r="F128" s="38">
        <v>0</v>
      </c>
      <c r="G128" s="38">
        <v>100</v>
      </c>
    </row>
    <row r="129" spans="1:9" ht="33.75" customHeight="1">
      <c r="A129" s="33"/>
      <c r="B129" s="31"/>
      <c r="C129" s="32"/>
      <c r="D129" s="33"/>
      <c r="E129" s="33"/>
      <c r="F129" s="37"/>
      <c r="G129" s="37"/>
      <c r="H129" s="46">
        <f>SUM(F119:F128)</f>
        <v>4850</v>
      </c>
      <c r="I129" s="46">
        <f>SUM(G119:G128)</f>
        <v>5600</v>
      </c>
    </row>
    <row r="130" spans="1:9" ht="15.75">
      <c r="A130" s="86" t="s">
        <v>32</v>
      </c>
      <c r="B130" s="86"/>
      <c r="F130" s="85" t="s">
        <v>221</v>
      </c>
      <c r="G130" s="85"/>
    </row>
  </sheetData>
  <mergeCells count="85">
    <mergeCell ref="A97:A98"/>
    <mergeCell ref="B97:B98"/>
    <mergeCell ref="D97:D98"/>
    <mergeCell ref="A99:A100"/>
    <mergeCell ref="B99:B100"/>
    <mergeCell ref="D99:D100"/>
    <mergeCell ref="A84:A85"/>
    <mergeCell ref="B84:B85"/>
    <mergeCell ref="D84:D85"/>
    <mergeCell ref="A95:A96"/>
    <mergeCell ref="B95:B96"/>
    <mergeCell ref="D95:D96"/>
    <mergeCell ref="A94:G94"/>
    <mergeCell ref="F130:G130"/>
    <mergeCell ref="A101:A102"/>
    <mergeCell ref="B101:B102"/>
    <mergeCell ref="D101:D102"/>
    <mergeCell ref="A120:A121"/>
    <mergeCell ref="B120:B121"/>
    <mergeCell ref="D120:D121"/>
    <mergeCell ref="A130:B130"/>
    <mergeCell ref="A106:G106"/>
    <mergeCell ref="A110:G110"/>
    <mergeCell ref="A122:A123"/>
    <mergeCell ref="B122:B123"/>
    <mergeCell ref="D122:D123"/>
    <mergeCell ref="B127:B128"/>
    <mergeCell ref="D127:D128"/>
    <mergeCell ref="A127:A128"/>
    <mergeCell ref="A104:A105"/>
    <mergeCell ref="B104:B105"/>
    <mergeCell ref="D104:D105"/>
    <mergeCell ref="A118:G118"/>
    <mergeCell ref="D71:D72"/>
    <mergeCell ref="A78:A79"/>
    <mergeCell ref="B78:B79"/>
    <mergeCell ref="D78:D79"/>
    <mergeCell ref="A65:A66"/>
    <mergeCell ref="B65:B66"/>
    <mergeCell ref="D65:D66"/>
    <mergeCell ref="A67:A68"/>
    <mergeCell ref="B67:B68"/>
    <mergeCell ref="D67:D68"/>
    <mergeCell ref="A71:A72"/>
    <mergeCell ref="B71:B72"/>
    <mergeCell ref="E2:G2"/>
    <mergeCell ref="E3:G3"/>
    <mergeCell ref="A8:G8"/>
    <mergeCell ref="A22:G22"/>
    <mergeCell ref="A6:G6"/>
    <mergeCell ref="A7:G7"/>
    <mergeCell ref="D14:D15"/>
    <mergeCell ref="C14:C15"/>
    <mergeCell ref="A16:A17"/>
    <mergeCell ref="B16:B17"/>
    <mergeCell ref="C16:C17"/>
    <mergeCell ref="D16:D17"/>
    <mergeCell ref="F10:G10"/>
    <mergeCell ref="A10:A11"/>
    <mergeCell ref="B10:B11"/>
    <mergeCell ref="C10:C11"/>
    <mergeCell ref="A31:A32"/>
    <mergeCell ref="B31:B32"/>
    <mergeCell ref="A27:G27"/>
    <mergeCell ref="A44:A45"/>
    <mergeCell ref="B44:B45"/>
    <mergeCell ref="C44:C45"/>
    <mergeCell ref="D44:D45"/>
    <mergeCell ref="C31:C32"/>
    <mergeCell ref="D31:D32"/>
    <mergeCell ref="A34:A35"/>
    <mergeCell ref="B34:B35"/>
    <mergeCell ref="C34:C35"/>
    <mergeCell ref="D34:D35"/>
    <mergeCell ref="A59:A60"/>
    <mergeCell ref="B59:B60"/>
    <mergeCell ref="D59:D60"/>
    <mergeCell ref="A64:G64"/>
    <mergeCell ref="A40:G40"/>
    <mergeCell ref="A52:G52"/>
    <mergeCell ref="D10:D11"/>
    <mergeCell ref="E10:E11"/>
    <mergeCell ref="A12:G12"/>
    <mergeCell ref="A14:A15"/>
    <mergeCell ref="B14:B15"/>
  </mergeCells>
  <printOptions horizontalCentered="1"/>
  <pageMargins left="0.11811023622047245" right="0.11811023622047245" top="0.55118110236220474" bottom="0.15748031496062992" header="0" footer="0"/>
  <pageSetup paperSize="9" scale="87" orientation="landscape" blackAndWhite="1" r:id="rId1"/>
  <headerFooter>
    <oddHeader>&amp;C 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E15"/>
  <sheetViews>
    <sheetView workbookViewId="0">
      <selection activeCell="D10" sqref="D10"/>
    </sheetView>
  </sheetViews>
  <sheetFormatPr defaultRowHeight="15"/>
  <cols>
    <col min="1" max="1" width="38" customWidth="1"/>
    <col min="2" max="2" width="16" customWidth="1"/>
    <col min="3" max="3" width="14.28515625" customWidth="1"/>
    <col min="4" max="4" width="20.28515625" customWidth="1"/>
  </cols>
  <sheetData>
    <row r="1" spans="1:5" ht="15.75">
      <c r="B1" s="7"/>
      <c r="C1" s="73" t="s">
        <v>50</v>
      </c>
      <c r="D1" s="73"/>
    </row>
    <row r="2" spans="1:5" ht="76.5" customHeight="1">
      <c r="B2" s="15"/>
      <c r="C2" s="74" t="s">
        <v>228</v>
      </c>
      <c r="D2" s="74"/>
    </row>
    <row r="3" spans="1:5" ht="15.75">
      <c r="B3" s="15"/>
      <c r="C3" s="8"/>
      <c r="D3" s="8"/>
    </row>
    <row r="5" spans="1:5" ht="15.75">
      <c r="A5" s="87" t="s">
        <v>46</v>
      </c>
      <c r="B5" s="87"/>
      <c r="C5" s="87"/>
      <c r="D5" s="87"/>
    </row>
    <row r="6" spans="1:5" ht="33" customHeight="1">
      <c r="A6" s="87" t="s">
        <v>225</v>
      </c>
      <c r="B6" s="87"/>
      <c r="C6" s="87"/>
      <c r="D6" s="87"/>
    </row>
    <row r="8" spans="1:5" ht="47.25">
      <c r="A8" s="14" t="s">
        <v>48</v>
      </c>
      <c r="B8" s="14" t="s">
        <v>199</v>
      </c>
      <c r="C8" s="14" t="s">
        <v>226</v>
      </c>
      <c r="D8" s="14" t="s">
        <v>47</v>
      </c>
    </row>
    <row r="9" spans="1:5" ht="15.75">
      <c r="A9" s="4">
        <v>1</v>
      </c>
      <c r="B9" s="4">
        <v>2</v>
      </c>
      <c r="C9" s="4">
        <v>3</v>
      </c>
      <c r="D9" s="4">
        <v>4</v>
      </c>
    </row>
    <row r="10" spans="1:5" ht="31.5">
      <c r="A10" s="2" t="s">
        <v>49</v>
      </c>
      <c r="B10" s="27">
        <f>B11+B12</f>
        <v>53659.544000000002</v>
      </c>
      <c r="C10" s="27">
        <f t="shared" ref="C10:D10" si="0">C11+C12</f>
        <v>60013.542000000001</v>
      </c>
      <c r="D10" s="27">
        <f t="shared" si="0"/>
        <v>113673.086</v>
      </c>
    </row>
    <row r="11" spans="1:5" ht="15.75">
      <c r="A11" s="2" t="s">
        <v>54</v>
      </c>
      <c r="B11" s="10">
        <f>'благоустрій Додаток 1'!F15+'благоустрій Додаток 1'!F17+'благоустрій Додаток 1'!F32+'благоустрій Додаток 1'!F35+'благоустрій Додаток 1'!F45+'благоустрій Додаток 1'!F60+'благоустрій Додаток 1'!F66+'благоустрій Додаток 1'!F68+'благоустрій Додаток 1'!F72+'благоустрій Додаток 1'!F79+'благоустрій Додаток 1'!F85+'благоустрій Додаток 1'!F96+'благоустрій Додаток 1'!F98+'благоустрій Додаток 1'!F100+'благоустрій Додаток 1'!F102+'благоустрій Додаток 1'!F105+'благоустрій Додаток 1'!F121+'благоустрій Додаток 1'!F123+'благоустрій Додаток 1'!F127</f>
        <v>23479.589</v>
      </c>
      <c r="C11" s="10">
        <f>'благоустрій Додаток 1'!G15+'благоустрій Додаток 1'!G17+'благоустрій Додаток 1'!G32+'благоустрій Додаток 1'!G35+'благоустрій Додаток 1'!G45+'благоустрій Додаток 1'!G60+'благоустрій Додаток 1'!G66+'благоустрій Додаток 1'!G68+'благоустрій Додаток 1'!G72+'благоустрій Додаток 1'!G79+'благоустрій Додаток 1'!G85+'благоустрій Додаток 1'!G96+'благоустрій Додаток 1'!G98+'благоустрій Додаток 1'!G100+'благоустрій Додаток 1'!G102+'благоустрій Додаток 1'!G105+'благоустрій Додаток 1'!G121+'благоустрій Додаток 1'!G123+'благоустрій Додаток 1'!G127</f>
        <v>23549.588</v>
      </c>
      <c r="D11" s="10">
        <f>B11+C11</f>
        <v>47029.176999999996</v>
      </c>
      <c r="E11" s="25"/>
    </row>
    <row r="12" spans="1:5" ht="25.5" customHeight="1">
      <c r="A12" s="2" t="s">
        <v>42</v>
      </c>
      <c r="B12" s="10">
        <f>'благоустрій Додаток 1'!F128+'благоустрій Додаток 1'!F126+'благоустрій Додаток 1'!F125+'благоустрій Додаток 1'!F124+'благоустрій Додаток 1'!F122+'благоустрій Додаток 1'!F122+'благоустрій Додаток 1'!F120+'благоустрій Додаток 1'!F119+'благоустрій Додаток 1'!F117+'благоустрій Додаток 1'!F116+'благоустрій Додаток 1'!F115+'благоустрій Додаток 1'!F114+'благоустрій Додаток 1'!F113+'благоустрій Додаток 1'!F112+'благоустрій Додаток 1'!F111+'благоустрій Додаток 1'!F107+'благоустрій Додаток 1'!F108+'благоустрій Додаток 1'!F109+'благоустрій Додаток 1'!F104+'благоустрій Додаток 1'!F103+'благоустрій Додаток 1'!F101+'благоустрій Додаток 1'!F99+'благоустрій Додаток 1'!F97+'благоустрій Додаток 1'!F95+'благоустрій Додаток 1'!F91+'благоустрій Додаток 1'!F90+'благоустрій Додаток 1'!F89+'благоустрій Додаток 1'!F88+'благоустрій Додаток 1'!F87+'благоустрій Додаток 1'!F86+'благоустрій Додаток 1'!F84+'благоустрій Додаток 1'!F83+'благоустрій Додаток 1'!F82+'благоустрій Додаток 1'!F81+'благоустрій Додаток 1'!F80+'благоустрій Додаток 1'!F78+'благоустрій Додаток 1'!F77+'благоустрій Додаток 1'!F76+'благоустрій Додаток 1'!F75+'благоустрій Додаток 1'!F74+'благоустрій Додаток 1'!F73+'благоустрій Додаток 1'!F71+'благоустрій Додаток 1'!F70+'благоустрій Додаток 1'!F69+'благоустрій Додаток 1'!F67+'благоустрій Додаток 1'!F65+'благоустрій Додаток 1'!F63+'благоустрій Додаток 1'!F62+'благоустрій Додаток 1'!F61+'благоустрій Додаток 1'!F60+'благоустрій Додаток 1'!F59+'благоустрій Додаток 1'!F58+'благоустрій Додаток 1'!F57+'благоустрій Додаток 1'!F56+'благоустрій Додаток 1'!F55+'благоустрій Додаток 1'!F54+'благоустрій Додаток 1'!F53+'благоустрій Додаток 1'!F51+'благоустрій Додаток 1'!F50+'благоустрій Додаток 1'!F49+'благоустрій Додаток 1'!F48+'благоустрій Додаток 1'!F47+'благоустрій Додаток 1'!F46+'благоустрій Додаток 1'!F44+'благоустрій Додаток 1'!F43+'благоустрій Додаток 1'!F42+'благоустрій Додаток 1'!F41+'благоустрій Додаток 1'!F39+'благоустрій Додаток 1'!F38+'благоустрій Додаток 1'!F37+'благоустрій Додаток 1'!F36+'благоустрій Додаток 1'!F34+'благоустрій Додаток 1'!F33+'благоустрій Додаток 1'!F31+'благоустрій Додаток 1'!F30+'благоустрій Додаток 1'!F29+'благоустрій Додаток 1'!F28+'благоустрій Додаток 1'!F26+'благоустрій Додаток 1'!F25+'благоустрій Додаток 1'!F24+'благоустрій Додаток 1'!F23+'благоустрій Додаток 1'!F19+'благоустрій Додаток 1'!F18+'благоустрій Додаток 1'!F16+'благоустрій Додаток 1'!F14+'благоустрій Додаток 1'!F13</f>
        <v>30179.955000000002</v>
      </c>
      <c r="C12" s="10">
        <f>'благоустрій Додаток 1'!G128+'благоустрій Додаток 1'!G126+'благоустрій Додаток 1'!G125+'благоустрій Додаток 1'!G124+'благоустрій Додаток 1'!G122+'благоустрій Додаток 1'!G122+'благоустрій Додаток 1'!G120+'благоустрій Додаток 1'!G119+'благоустрій Додаток 1'!G117+'благоустрій Додаток 1'!G116+'благоустрій Додаток 1'!G115+'благоустрій Додаток 1'!G114+'благоустрій Додаток 1'!G113+'благоустрій Додаток 1'!G112+'благоустрій Додаток 1'!G111+'благоустрій Додаток 1'!G107+'благоустрій Додаток 1'!G108+'благоустрій Додаток 1'!G109+'благоустрій Додаток 1'!G104+'благоустрій Додаток 1'!G103+'благоустрій Додаток 1'!G101+'благоустрій Додаток 1'!G99+'благоустрій Додаток 1'!G97+'благоустрій Додаток 1'!G95+'благоустрій Додаток 1'!G91+'благоустрій Додаток 1'!G90+'благоустрій Додаток 1'!G89+'благоустрій Додаток 1'!G88+'благоустрій Додаток 1'!G87+'благоустрій Додаток 1'!G86+'благоустрій Додаток 1'!G84+'благоустрій Додаток 1'!G83+'благоустрій Додаток 1'!G82+'благоустрій Додаток 1'!G81+'благоустрій Додаток 1'!G80+'благоустрій Додаток 1'!G78+'благоустрій Додаток 1'!G77+'благоустрій Додаток 1'!G76+'благоустрій Додаток 1'!G75+'благоустрій Додаток 1'!G74+'благоустрій Додаток 1'!G73+'благоустрій Додаток 1'!G71+'благоустрій Додаток 1'!G70+'благоустрій Додаток 1'!G69+'благоустрій Додаток 1'!G67+'благоустрій Додаток 1'!G65+'благоустрій Додаток 1'!G63+'благоустрій Додаток 1'!G62+'благоустрій Додаток 1'!G61+'благоустрій Додаток 1'!G60+'благоустрій Додаток 1'!G59+'благоустрій Додаток 1'!G58+'благоустрій Додаток 1'!G57+'благоустрій Додаток 1'!G56+'благоустрій Додаток 1'!G55+'благоустрій Додаток 1'!G54+'благоустрій Додаток 1'!G53+'благоустрій Додаток 1'!G51+'благоустрій Додаток 1'!G50+'благоустрій Додаток 1'!G49+'благоустрій Додаток 1'!G48+'благоустрій Додаток 1'!G47+'благоустрій Додаток 1'!G46+'благоустрій Додаток 1'!G44+'благоустрій Додаток 1'!G43+'благоустрій Додаток 1'!G42+'благоустрій Додаток 1'!G41+'благоустрій Додаток 1'!G39+'благоустрій Додаток 1'!G38+'благоустрій Додаток 1'!G37+'благоустрій Додаток 1'!G36+'благоустрій Додаток 1'!G34+'благоустрій Додаток 1'!G33+'благоустрій Додаток 1'!G31+'благоустрій Додаток 1'!G30+'благоустрій Додаток 1'!G29+'благоустрій Додаток 1'!G28+'благоустрій Додаток 1'!G26+'благоустрій Додаток 1'!G25+'благоустрій Додаток 1'!G24+'благоустрій Додаток 1'!G23+'благоустрій Додаток 1'!G19+'благоустрій Додаток 1'!G18+'благоустрій Додаток 1'!G16+'благоустрій Додаток 1'!G14+'благоустрій Додаток 1'!G13</f>
        <v>36463.953999999998</v>
      </c>
      <c r="D12" s="10">
        <f>B12+C12</f>
        <v>66643.909</v>
      </c>
    </row>
    <row r="13" spans="1:5" ht="31.5" customHeight="1">
      <c r="A13" s="16"/>
      <c r="B13" s="9"/>
      <c r="C13" s="9"/>
      <c r="D13" s="9"/>
    </row>
    <row r="15" spans="1:5" ht="15.75">
      <c r="A15" s="86" t="s">
        <v>32</v>
      </c>
      <c r="B15" s="86"/>
      <c r="C15" s="85" t="s">
        <v>198</v>
      </c>
      <c r="D15" s="85"/>
    </row>
  </sheetData>
  <mergeCells count="6">
    <mergeCell ref="C1:D1"/>
    <mergeCell ref="A15:B15"/>
    <mergeCell ref="C15:D15"/>
    <mergeCell ref="A5:D5"/>
    <mergeCell ref="A6:D6"/>
    <mergeCell ref="C2:D2"/>
  </mergeCells>
  <printOptions horizontalCentered="1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благоустрій розділ 1</vt:lpstr>
      <vt:lpstr>благоустрій Додаток 1</vt:lpstr>
      <vt:lpstr>благоустрій Додаток 2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секретар</cp:lastModifiedBy>
  <cp:lastPrinted>2020-12-29T09:43:22Z</cp:lastPrinted>
  <dcterms:created xsi:type="dcterms:W3CDTF">2019-02-28T14:14:07Z</dcterms:created>
  <dcterms:modified xsi:type="dcterms:W3CDTF">2020-12-29T09:47:07Z</dcterms:modified>
</cp:coreProperties>
</file>